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9140" windowHeight="6888" activeTab="0"/>
  </bookViews>
  <sheets>
    <sheet name="studenti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<sst xmlns="http://schemas.openxmlformats.org/spreadsheetml/2006/main" count="58" uniqueCount="36">
  <si>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Meno</t>
  </si>
  <si>
    <t>Krúžok</t>
  </si>
  <si>
    <t>Ivana Eliašová</t>
  </si>
  <si>
    <t>1MAT</t>
  </si>
  <si>
    <t>Veronika Guzmická</t>
  </si>
  <si>
    <t>Hana Heizerová</t>
  </si>
  <si>
    <t>Ivona Hrivová</t>
  </si>
  <si>
    <t>Tatiana Jánošová</t>
  </si>
  <si>
    <t>Matej Kerekréty</t>
  </si>
  <si>
    <t>Miroslav Kobliška</t>
  </si>
  <si>
    <t>Hana Krakovská</t>
  </si>
  <si>
    <t>Michal Leginus</t>
  </si>
  <si>
    <t>Eva Ošková</t>
  </si>
  <si>
    <t>Daniel Péter</t>
  </si>
  <si>
    <t>Štefan Pócoš</t>
  </si>
  <si>
    <t>Samuel Srnánek</t>
  </si>
  <si>
    <t>Simona Streberová</t>
  </si>
  <si>
    <t>Erik Szalay</t>
  </si>
  <si>
    <t>Ľudmila Šimková</t>
  </si>
  <si>
    <t>Alexandra Valková</t>
  </si>
  <si>
    <t>Patrik Balogh</t>
  </si>
  <si>
    <t>1PMA1</t>
  </si>
  <si>
    <t>Mária Brisudová</t>
  </si>
  <si>
    <t>Romana Gabrišková</t>
  </si>
  <si>
    <t>súčet</t>
  </si>
  <si>
    <t>percento</t>
  </si>
  <si>
    <t>najlepsie styri</t>
  </si>
  <si>
    <t>znamka</t>
  </si>
  <si>
    <t>Nina Brúnaiová</t>
  </si>
  <si>
    <t>ivana Dreveňáková</t>
  </si>
  <si>
    <t>priemer</t>
  </si>
  <si>
    <t>nahr. pis</t>
  </si>
  <si>
    <t>2</t>
  </si>
  <si>
    <t>2,3</t>
  </si>
  <si>
    <t>1,4</t>
  </si>
  <si>
    <t>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</si>
</sst>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5" applyNumberFormat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G16" sqref="G16"/>
    </sheetView>
  </sheetViews>
  <sheetFormatPr defaultColWidth="9.140625" defaultRowHeight="15"/>
  <cols>
    <col min="1" max="1" width="27.7109375" style="0" customWidth="1"/>
    <col min="2" max="2" width="6.8515625" style="0" customWidth="1"/>
    <col min="3" max="7" width="3.7109375" style="0" customWidth="1"/>
    <col min="8" max="11" width="4.7109375" style="0" customWidth="1"/>
  </cols>
  <sheetData>
    <row r="1" spans="1:12" ht="14.25">
      <c r="A1" s="1" t="s">
        <v>0</v>
      </c>
      <c r="B1" s="1" t="s">
        <v>1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t="s">
        <v>24</v>
      </c>
      <c r="I1" t="s">
        <v>26</v>
      </c>
      <c r="J1" t="s">
        <v>25</v>
      </c>
      <c r="K1" t="s">
        <v>27</v>
      </c>
      <c r="L1" t="s">
        <v>31</v>
      </c>
    </row>
    <row r="2" spans="1:11" ht="14.25">
      <c r="A2" s="1" t="s">
        <v>20</v>
      </c>
      <c r="B2" s="1" t="s">
        <v>21</v>
      </c>
      <c r="C2" s="1">
        <f>2.5+5</f>
        <v>7.5</v>
      </c>
      <c r="D2" s="1">
        <f>1+5</f>
        <v>6</v>
      </c>
      <c r="E2" s="1">
        <f>0+3.5</f>
        <v>3.5</v>
      </c>
      <c r="F2" s="2">
        <f>3+5</f>
        <v>8</v>
      </c>
      <c r="G2" s="2">
        <f>1+5</f>
        <v>6</v>
      </c>
      <c r="H2">
        <f aca="true" t="shared" si="0" ref="H2:H23">SUM(C2:G2)</f>
        <v>31</v>
      </c>
      <c r="I2">
        <f>SUM(C2:G2)-SMALL(C2:G2,1)</f>
        <v>27.5</v>
      </c>
      <c r="J2">
        <f>I2/40</f>
        <v>0.6875</v>
      </c>
      <c r="K2" t="str">
        <f>IF($I2&gt;=35,"A",IF($I2&gt;=30,"B",IF($I2&gt;=25,"C",IF($I2&gt;=20,"D",IF($I2&gt;=15,"E","FX")))))</f>
        <v>C</v>
      </c>
    </row>
    <row r="3" spans="1:11" ht="14.25">
      <c r="A3" s="1" t="s">
        <v>22</v>
      </c>
      <c r="B3" s="1" t="s">
        <v>21</v>
      </c>
      <c r="C3" s="1">
        <f>4+5</f>
        <v>9</v>
      </c>
      <c r="D3" s="1">
        <f>5+2</f>
        <v>7</v>
      </c>
      <c r="E3" s="1">
        <f>1+5</f>
        <v>6</v>
      </c>
      <c r="F3" s="2">
        <f>5+3.5</f>
        <v>8.5</v>
      </c>
      <c r="G3" s="2">
        <f>5+5</f>
        <v>10</v>
      </c>
      <c r="H3">
        <f t="shared" si="0"/>
        <v>40.5</v>
      </c>
      <c r="I3">
        <f aca="true" t="shared" si="1" ref="I3:I23">SUM(C3:G3)-SMALL(C3:G3,1)</f>
        <v>34.5</v>
      </c>
      <c r="J3">
        <f aca="true" t="shared" si="2" ref="J3:J23">I3/40</f>
        <v>0.8625</v>
      </c>
      <c r="K3" t="str">
        <f aca="true" t="shared" si="3" ref="K3:K23">IF($I3&gt;=35,"A",IF($I3&gt;=30,"B",IF($I3&gt;=25,"C",IF($I3&gt;=20,"D",IF($I3&gt;=15,"E","FX")))))</f>
        <v>B</v>
      </c>
    </row>
    <row r="4" spans="1:11" ht="14.25">
      <c r="A4" s="1" t="s">
        <v>28</v>
      </c>
      <c r="B4" s="1" t="s">
        <v>21</v>
      </c>
      <c r="C4" s="1">
        <f>0+4</f>
        <v>4</v>
      </c>
      <c r="D4" s="1">
        <f>5+3</f>
        <v>8</v>
      </c>
      <c r="E4" s="1">
        <f>1+5</f>
        <v>6</v>
      </c>
      <c r="F4" s="2">
        <f>5+5</f>
        <v>10</v>
      </c>
      <c r="G4" s="2">
        <f>4+5</f>
        <v>9</v>
      </c>
      <c r="H4">
        <f t="shared" si="0"/>
        <v>37</v>
      </c>
      <c r="I4">
        <f t="shared" si="1"/>
        <v>33</v>
      </c>
      <c r="J4">
        <f t="shared" si="2"/>
        <v>0.825</v>
      </c>
      <c r="K4" t="str">
        <f t="shared" si="3"/>
        <v>B</v>
      </c>
    </row>
    <row r="5" spans="1:11" ht="14.25">
      <c r="A5" s="1" t="s">
        <v>29</v>
      </c>
      <c r="B5" s="1" t="s">
        <v>21</v>
      </c>
      <c r="C5" s="1">
        <f>2.5+5</f>
        <v>7.5</v>
      </c>
      <c r="D5" s="1">
        <f>5+2.5</f>
        <v>7.5</v>
      </c>
      <c r="E5" s="1">
        <f>0+5</f>
        <v>5</v>
      </c>
      <c r="F5" s="2">
        <f>5+5</f>
        <v>10</v>
      </c>
      <c r="G5" s="2">
        <f>4+4</f>
        <v>8</v>
      </c>
      <c r="H5">
        <f t="shared" si="0"/>
        <v>38</v>
      </c>
      <c r="I5">
        <f t="shared" si="1"/>
        <v>33</v>
      </c>
      <c r="J5">
        <f t="shared" si="2"/>
        <v>0.825</v>
      </c>
      <c r="K5" t="str">
        <f t="shared" si="3"/>
        <v>B</v>
      </c>
    </row>
    <row r="6" spans="1:12" ht="14.25">
      <c r="A6" s="1" t="s">
        <v>2</v>
      </c>
      <c r="B6" s="1" t="s">
        <v>3</v>
      </c>
      <c r="C6" s="1">
        <f>5+5</f>
        <v>10</v>
      </c>
      <c r="D6" s="1">
        <f>3+4</f>
        <v>7</v>
      </c>
      <c r="E6" s="1">
        <f>1+5</f>
        <v>6</v>
      </c>
      <c r="F6" s="2">
        <f>5+4</f>
        <v>9</v>
      </c>
      <c r="G6" s="2">
        <f>4+5</f>
        <v>9</v>
      </c>
      <c r="H6">
        <f t="shared" si="0"/>
        <v>41</v>
      </c>
      <c r="I6">
        <f t="shared" si="1"/>
        <v>35</v>
      </c>
      <c r="J6">
        <f t="shared" si="2"/>
        <v>0.875</v>
      </c>
      <c r="K6" t="str">
        <f t="shared" si="3"/>
        <v>A</v>
      </c>
      <c r="L6" s="3">
        <v>1</v>
      </c>
    </row>
    <row r="7" spans="1:12" ht="14.25">
      <c r="A7" s="1" t="s">
        <v>23</v>
      </c>
      <c r="B7" s="1" t="s">
        <v>21</v>
      </c>
      <c r="C7" s="1">
        <v>0</v>
      </c>
      <c r="D7" s="1">
        <f>1+0</f>
        <v>1</v>
      </c>
      <c r="E7" s="1">
        <f>1+2</f>
        <v>3</v>
      </c>
      <c r="F7" s="2">
        <f>3+2</f>
        <v>5</v>
      </c>
      <c r="G7" s="2">
        <f>5+4</f>
        <v>9</v>
      </c>
      <c r="H7">
        <f t="shared" si="0"/>
        <v>18</v>
      </c>
      <c r="I7">
        <f t="shared" si="1"/>
        <v>18</v>
      </c>
      <c r="J7">
        <f t="shared" si="2"/>
        <v>0.45</v>
      </c>
      <c r="K7" t="str">
        <f t="shared" si="3"/>
        <v>E</v>
      </c>
      <c r="L7" s="3" t="s">
        <v>32</v>
      </c>
    </row>
    <row r="8" spans="1:11" ht="14.25">
      <c r="A8" s="1" t="s">
        <v>4</v>
      </c>
      <c r="B8" s="1" t="s">
        <v>3</v>
      </c>
      <c r="C8" s="1">
        <f>0+1</f>
        <v>1</v>
      </c>
      <c r="D8" s="1">
        <f>2.5+1</f>
        <v>3.5</v>
      </c>
      <c r="E8" s="1">
        <f>0+3</f>
        <v>3</v>
      </c>
      <c r="F8" s="2">
        <f>5+2.5</f>
        <v>7.5</v>
      </c>
      <c r="G8" s="2">
        <f>5+5</f>
        <v>10</v>
      </c>
      <c r="H8">
        <f t="shared" si="0"/>
        <v>25</v>
      </c>
      <c r="I8">
        <f t="shared" si="1"/>
        <v>24</v>
      </c>
      <c r="J8">
        <f t="shared" si="2"/>
        <v>0.6</v>
      </c>
      <c r="K8" t="str">
        <f t="shared" si="3"/>
        <v>D</v>
      </c>
    </row>
    <row r="9" spans="1:12" ht="14.25">
      <c r="A9" s="1" t="s">
        <v>5</v>
      </c>
      <c r="B9" s="1" t="s">
        <v>3</v>
      </c>
      <c r="C9" s="1">
        <f>5+2</f>
        <v>7</v>
      </c>
      <c r="D9" s="1">
        <v>0</v>
      </c>
      <c r="E9" s="1">
        <f>0+3.5</f>
        <v>3.5</v>
      </c>
      <c r="F9" s="2">
        <f>3+3</f>
        <v>6</v>
      </c>
      <c r="G9" s="2">
        <v>0</v>
      </c>
      <c r="H9">
        <f t="shared" si="0"/>
        <v>16.5</v>
      </c>
      <c r="I9">
        <f t="shared" si="1"/>
        <v>16.5</v>
      </c>
      <c r="J9">
        <f t="shared" si="2"/>
        <v>0.4125</v>
      </c>
      <c r="K9" t="str">
        <f t="shared" si="3"/>
        <v>E</v>
      </c>
      <c r="L9" s="3" t="s">
        <v>34</v>
      </c>
    </row>
    <row r="10" spans="1:12" ht="14.25">
      <c r="A10" s="1" t="s">
        <v>6</v>
      </c>
      <c r="B10" s="1" t="s">
        <v>3</v>
      </c>
      <c r="C10" s="1">
        <f>1+0</f>
        <v>1</v>
      </c>
      <c r="D10" s="1">
        <v>0</v>
      </c>
      <c r="E10" s="1">
        <f>1+5</f>
        <v>6</v>
      </c>
      <c r="F10" s="2">
        <f>5+4</f>
        <v>9</v>
      </c>
      <c r="G10" s="2">
        <v>0</v>
      </c>
      <c r="H10">
        <f t="shared" si="0"/>
        <v>16</v>
      </c>
      <c r="I10">
        <f t="shared" si="1"/>
        <v>16</v>
      </c>
      <c r="J10">
        <f t="shared" si="2"/>
        <v>0.4</v>
      </c>
      <c r="K10" t="str">
        <f t="shared" si="3"/>
        <v>E</v>
      </c>
      <c r="L10" s="3">
        <v>4</v>
      </c>
    </row>
    <row r="11" spans="1:12" ht="14.25">
      <c r="A11" s="1" t="s">
        <v>7</v>
      </c>
      <c r="B11" s="1" t="s">
        <v>3</v>
      </c>
      <c r="C11" s="1">
        <f>2.5+3</f>
        <v>5.5</v>
      </c>
      <c r="D11" s="1">
        <f>4+2</f>
        <v>6</v>
      </c>
      <c r="E11" s="1">
        <f>1+5</f>
        <v>6</v>
      </c>
      <c r="F11" s="2">
        <f>3+4</f>
        <v>7</v>
      </c>
      <c r="G11" s="2">
        <f>2+4</f>
        <v>6</v>
      </c>
      <c r="H11">
        <f t="shared" si="0"/>
        <v>30.5</v>
      </c>
      <c r="I11">
        <f t="shared" si="1"/>
        <v>25</v>
      </c>
      <c r="J11">
        <f t="shared" si="2"/>
        <v>0.625</v>
      </c>
      <c r="K11" t="str">
        <f t="shared" si="3"/>
        <v>C</v>
      </c>
      <c r="L11" s="3" t="s">
        <v>35</v>
      </c>
    </row>
    <row r="12" spans="1:11" ht="14.25">
      <c r="A12" s="1" t="s">
        <v>8</v>
      </c>
      <c r="B12" s="1" t="s">
        <v>3</v>
      </c>
      <c r="C12" s="1">
        <f>5+5</f>
        <v>10</v>
      </c>
      <c r="D12" s="1">
        <f>2.5+5</f>
        <v>7.5</v>
      </c>
      <c r="E12" s="1">
        <f>1+5</f>
        <v>6</v>
      </c>
      <c r="F12" s="2">
        <f>5+5</f>
        <v>10</v>
      </c>
      <c r="G12" s="2">
        <f>2.5+5</f>
        <v>7.5</v>
      </c>
      <c r="H12">
        <f t="shared" si="0"/>
        <v>41</v>
      </c>
      <c r="I12">
        <f t="shared" si="1"/>
        <v>35</v>
      </c>
      <c r="J12">
        <f t="shared" si="2"/>
        <v>0.875</v>
      </c>
      <c r="K12" t="str">
        <f t="shared" si="3"/>
        <v>A</v>
      </c>
    </row>
    <row r="13" spans="1:12" ht="14.25">
      <c r="A13" s="1" t="s">
        <v>9</v>
      </c>
      <c r="B13" s="1" t="s">
        <v>3</v>
      </c>
      <c r="C13" s="1">
        <f>0+1</f>
        <v>1</v>
      </c>
      <c r="D13" s="1">
        <f>4+1</f>
        <v>5</v>
      </c>
      <c r="E13" s="1">
        <f>0+5</f>
        <v>5</v>
      </c>
      <c r="F13" s="2">
        <f>5+4</f>
        <v>9</v>
      </c>
      <c r="G13" s="2">
        <f>3+3</f>
        <v>6</v>
      </c>
      <c r="H13">
        <f t="shared" si="0"/>
        <v>26</v>
      </c>
      <c r="I13">
        <f t="shared" si="1"/>
        <v>25</v>
      </c>
      <c r="J13">
        <f t="shared" si="2"/>
        <v>0.625</v>
      </c>
      <c r="K13" t="str">
        <f t="shared" si="3"/>
        <v>C</v>
      </c>
      <c r="L13" s="3" t="s">
        <v>34</v>
      </c>
    </row>
    <row r="14" spans="1:12" ht="14.25">
      <c r="A14" s="1" t="s">
        <v>10</v>
      </c>
      <c r="B14" s="1" t="s">
        <v>3</v>
      </c>
      <c r="C14" s="1">
        <f>5+5</f>
        <v>10</v>
      </c>
      <c r="D14" s="1">
        <f>0+5</f>
        <v>5</v>
      </c>
      <c r="E14" s="1">
        <f>1+5</f>
        <v>6</v>
      </c>
      <c r="F14" s="2">
        <f>5+5</f>
        <v>10</v>
      </c>
      <c r="G14" s="2">
        <f>5+4</f>
        <v>9</v>
      </c>
      <c r="H14">
        <f t="shared" si="0"/>
        <v>40</v>
      </c>
      <c r="I14">
        <f t="shared" si="1"/>
        <v>35</v>
      </c>
      <c r="J14">
        <f t="shared" si="2"/>
        <v>0.875</v>
      </c>
      <c r="K14" t="str">
        <f t="shared" si="3"/>
        <v>A</v>
      </c>
      <c r="L14" s="3">
        <v>1</v>
      </c>
    </row>
    <row r="15" spans="1:11" ht="14.25">
      <c r="A15" s="1" t="s">
        <v>11</v>
      </c>
      <c r="B15" s="1" t="s">
        <v>3</v>
      </c>
      <c r="C15" s="1">
        <f>0+1</f>
        <v>1</v>
      </c>
      <c r="D15" s="1">
        <f>0+1</f>
        <v>1</v>
      </c>
      <c r="E15" s="1">
        <v>0</v>
      </c>
      <c r="F15" s="2">
        <v>0</v>
      </c>
      <c r="G15" s="2">
        <v>0</v>
      </c>
      <c r="H15">
        <f t="shared" si="0"/>
        <v>2</v>
      </c>
      <c r="I15">
        <f t="shared" si="1"/>
        <v>2</v>
      </c>
      <c r="J15">
        <f t="shared" si="2"/>
        <v>0.05</v>
      </c>
      <c r="K15" t="str">
        <f t="shared" si="3"/>
        <v>FX</v>
      </c>
    </row>
    <row r="16" spans="1:12" ht="14.25">
      <c r="A16" s="1" t="s">
        <v>12</v>
      </c>
      <c r="B16" s="1" t="s">
        <v>3</v>
      </c>
      <c r="C16" s="1">
        <f>5+0</f>
        <v>5</v>
      </c>
      <c r="D16" s="1">
        <v>0</v>
      </c>
      <c r="E16" s="1">
        <f>0+4</f>
        <v>4</v>
      </c>
      <c r="F16" s="2">
        <f>5+2</f>
        <v>7</v>
      </c>
      <c r="G16" s="2">
        <v>0</v>
      </c>
      <c r="H16">
        <f t="shared" si="0"/>
        <v>16</v>
      </c>
      <c r="I16">
        <f t="shared" si="1"/>
        <v>16</v>
      </c>
      <c r="J16">
        <f t="shared" si="2"/>
        <v>0.4</v>
      </c>
      <c r="K16" t="str">
        <f t="shared" si="3"/>
        <v>E</v>
      </c>
      <c r="L16" s="3" t="s">
        <v>34</v>
      </c>
    </row>
    <row r="17" spans="1:12" ht="14.25">
      <c r="A17" s="1" t="s">
        <v>13</v>
      </c>
      <c r="B17" s="1" t="s">
        <v>3</v>
      </c>
      <c r="C17" s="1">
        <f>2.5+0</f>
        <v>2.5</v>
      </c>
      <c r="D17" s="1">
        <f>1+0</f>
        <v>1</v>
      </c>
      <c r="E17" s="1">
        <f>1+2.5</f>
        <v>3.5</v>
      </c>
      <c r="F17" s="2">
        <f>1.5+4</f>
        <v>5.5</v>
      </c>
      <c r="G17" s="2">
        <v>0</v>
      </c>
      <c r="H17">
        <f t="shared" si="0"/>
        <v>12.5</v>
      </c>
      <c r="I17">
        <f t="shared" si="1"/>
        <v>12.5</v>
      </c>
      <c r="J17">
        <f t="shared" si="2"/>
        <v>0.3125</v>
      </c>
      <c r="K17" t="str">
        <f t="shared" si="3"/>
        <v>FX</v>
      </c>
      <c r="L17" s="3" t="s">
        <v>33</v>
      </c>
    </row>
    <row r="18" spans="1:12" ht="14.25">
      <c r="A18" s="1" t="s">
        <v>14</v>
      </c>
      <c r="B18" s="1" t="s">
        <v>3</v>
      </c>
      <c r="C18" s="1">
        <f>5+3.5</f>
        <v>8.5</v>
      </c>
      <c r="D18" s="1">
        <f>5+4</f>
        <v>9</v>
      </c>
      <c r="E18" s="1">
        <f>2.5+5</f>
        <v>7.5</v>
      </c>
      <c r="F18" s="2">
        <f>5+5</f>
        <v>10</v>
      </c>
      <c r="G18" s="2">
        <v>0</v>
      </c>
      <c r="H18">
        <f t="shared" si="0"/>
        <v>35</v>
      </c>
      <c r="I18">
        <f t="shared" si="1"/>
        <v>35</v>
      </c>
      <c r="J18">
        <f t="shared" si="2"/>
        <v>0.875</v>
      </c>
      <c r="K18" t="str">
        <f t="shared" si="3"/>
        <v>A</v>
      </c>
      <c r="L18" s="3">
        <v>1</v>
      </c>
    </row>
    <row r="19" spans="1:11" ht="14.25">
      <c r="A19" s="1" t="s">
        <v>15</v>
      </c>
      <c r="B19" s="1" t="s">
        <v>3</v>
      </c>
      <c r="C19" s="1">
        <v>0</v>
      </c>
      <c r="D19" s="1">
        <v>0</v>
      </c>
      <c r="E19" s="1">
        <v>0</v>
      </c>
      <c r="F19" s="2">
        <v>0</v>
      </c>
      <c r="G19" s="2">
        <v>0</v>
      </c>
      <c r="H19">
        <f t="shared" si="0"/>
        <v>0</v>
      </c>
      <c r="I19">
        <f t="shared" si="1"/>
        <v>0</v>
      </c>
      <c r="J19">
        <f t="shared" si="2"/>
        <v>0</v>
      </c>
      <c r="K19" t="str">
        <f t="shared" si="3"/>
        <v>FX</v>
      </c>
    </row>
    <row r="20" spans="1:12" ht="14.25">
      <c r="A20" s="1" t="s">
        <v>16</v>
      </c>
      <c r="B20" s="1" t="s">
        <v>3</v>
      </c>
      <c r="C20" s="1">
        <f>2.5+5</f>
        <v>7.5</v>
      </c>
      <c r="D20" s="1">
        <f>1+4</f>
        <v>5</v>
      </c>
      <c r="E20" s="1">
        <f>2+3</f>
        <v>5</v>
      </c>
      <c r="F20" s="2">
        <f>5+2.5</f>
        <v>7.5</v>
      </c>
      <c r="G20" s="2">
        <f>5+5</f>
        <v>10</v>
      </c>
      <c r="H20">
        <f t="shared" si="0"/>
        <v>35</v>
      </c>
      <c r="I20">
        <f t="shared" si="1"/>
        <v>30</v>
      </c>
      <c r="J20">
        <f t="shared" si="2"/>
        <v>0.75</v>
      </c>
      <c r="K20" t="str">
        <f t="shared" si="3"/>
        <v>B</v>
      </c>
      <c r="L20" s="3">
        <v>2</v>
      </c>
    </row>
    <row r="21" spans="1:11" ht="14.25">
      <c r="A21" s="1" t="s">
        <v>17</v>
      </c>
      <c r="B21" s="1" t="s">
        <v>3</v>
      </c>
      <c r="C21" s="1">
        <f>5+5</f>
        <v>10</v>
      </c>
      <c r="D21" s="1">
        <f>4+3</f>
        <v>7</v>
      </c>
      <c r="E21" s="1">
        <f>5+5</f>
        <v>10</v>
      </c>
      <c r="F21" s="2">
        <v>0</v>
      </c>
      <c r="G21" s="2">
        <f>5+5</f>
        <v>10</v>
      </c>
      <c r="H21">
        <f t="shared" si="0"/>
        <v>37</v>
      </c>
      <c r="I21">
        <f t="shared" si="1"/>
        <v>37</v>
      </c>
      <c r="J21">
        <f t="shared" si="2"/>
        <v>0.925</v>
      </c>
      <c r="K21" t="str">
        <f t="shared" si="3"/>
        <v>A</v>
      </c>
    </row>
    <row r="22" spans="1:11" ht="14.25">
      <c r="A22" s="1" t="s">
        <v>18</v>
      </c>
      <c r="B22" s="1" t="s">
        <v>3</v>
      </c>
      <c r="C22" s="1">
        <f>5+5</f>
        <v>10</v>
      </c>
      <c r="D22" s="1">
        <f>5+4</f>
        <v>9</v>
      </c>
      <c r="E22" s="1">
        <f>5+2.5</f>
        <v>7.5</v>
      </c>
      <c r="F22" s="2">
        <f>5+5</f>
        <v>10</v>
      </c>
      <c r="G22" s="2">
        <v>0</v>
      </c>
      <c r="H22">
        <f t="shared" si="0"/>
        <v>36.5</v>
      </c>
      <c r="I22">
        <f t="shared" si="1"/>
        <v>36.5</v>
      </c>
      <c r="J22">
        <f t="shared" si="2"/>
        <v>0.9125</v>
      </c>
      <c r="K22" t="str">
        <f t="shared" si="3"/>
        <v>A</v>
      </c>
    </row>
    <row r="23" spans="1:12" ht="14.25">
      <c r="A23" s="1" t="s">
        <v>19</v>
      </c>
      <c r="B23" s="1" t="s">
        <v>3</v>
      </c>
      <c r="C23" s="1">
        <f>4+1</f>
        <v>5</v>
      </c>
      <c r="D23" s="1">
        <f>0+3</f>
        <v>3</v>
      </c>
      <c r="E23" s="1">
        <v>0</v>
      </c>
      <c r="F23" s="2">
        <v>0</v>
      </c>
      <c r="G23" s="2">
        <v>0</v>
      </c>
      <c r="H23">
        <f t="shared" si="0"/>
        <v>8</v>
      </c>
      <c r="I23">
        <f t="shared" si="1"/>
        <v>8</v>
      </c>
      <c r="J23">
        <f t="shared" si="2"/>
        <v>0.2</v>
      </c>
      <c r="K23" t="str">
        <f t="shared" si="3"/>
        <v>FX</v>
      </c>
      <c r="L23" s="3">
        <v>1</v>
      </c>
    </row>
    <row r="25" spans="1:9" ht="14.25">
      <c r="A25" t="s">
        <v>30</v>
      </c>
      <c r="C25">
        <f>SUM(C2:C23)/COUNTIF(C2:C23,"&gt;0")</f>
        <v>6.15</v>
      </c>
      <c r="D25">
        <f>SUM(D2:D23)/COUNTIF(D2:D23,"&gt;0")</f>
        <v>5.472222222222222</v>
      </c>
      <c r="E25">
        <f>SUM(E2:E23)/COUNTIF(E2:E23,"&gt;0")</f>
        <v>5.394736842105263</v>
      </c>
      <c r="F25">
        <f>SUM(F2:F23)/COUNTIF(F2:F23,"&gt;0")</f>
        <v>8.277777777777779</v>
      </c>
      <c r="G25">
        <f>SUM(G2:G23)/COUNTIF(G2:G23,"&gt;0")</f>
        <v>8.423076923076923</v>
      </c>
      <c r="H25">
        <f>SUM(H2:H23)/COUNTIF(H2:H23,"&gt;0")</f>
        <v>27.738095238095237</v>
      </c>
      <c r="I25">
        <f>SUM(I2:I23)/COUNTIF(I2:I23,"&gt;0")</f>
        <v>25.452380952380953</v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martin</cp:lastModifiedBy>
  <cp:lastPrinted>2015-03-13T07:50:50Z</cp:lastPrinted>
  <dcterms:created xsi:type="dcterms:W3CDTF">2014-09-17T14:54:37Z</dcterms:created>
  <dcterms:modified xsi:type="dcterms:W3CDTF">2015-05-21T19:54:49Z</dcterms:modified>
  <cp:category/>
  <cp:version/>
  <cp:contentType/>
  <cp:contentStatus/>
</cp:coreProperties>
</file>