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body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<sst xmlns="http://schemas.openxmlformats.org/spreadsheetml/2006/main" count="34" uniqueCount="33">
  <si>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súčet</t>
  </si>
  <si>
    <t>najlepšie</t>
  </si>
  <si>
    <t>percento</t>
  </si>
  <si>
    <t>hodnotenie</t>
  </si>
  <si>
    <t>nahradzal</t>
  </si>
  <si>
    <t>Richard Bratinka</t>
  </si>
  <si>
    <t>Nikola Čimborová</t>
  </si>
  <si>
    <t>Boris Foltín</t>
  </si>
  <si>
    <t>3,4,5</t>
  </si>
  <si>
    <t>Patrik Ginda</t>
  </si>
  <si>
    <t>Adrián Guba</t>
  </si>
  <si>
    <t>Viktória Gallyová</t>
  </si>
  <si>
    <t>3,4</t>
  </si>
  <si>
    <t>Daniela Hanicová</t>
  </si>
  <si>
    <t>Filip Hergott</t>
  </si>
  <si>
    <t>2,5</t>
  </si>
  <si>
    <t>Viktor Horčičák</t>
  </si>
  <si>
    <t>Ivan Jablonický</t>
  </si>
  <si>
    <t>2,4</t>
  </si>
  <si>
    <t>Alexandra Macejková</t>
  </si>
  <si>
    <t>1,3</t>
  </si>
  <si>
    <t>Gabriel Nagy</t>
  </si>
  <si>
    <t>Kristína Némethová</t>
  </si>
  <si>
    <t>Anton Olexa</t>
  </si>
  <si>
    <t>Matúš Padyšák</t>
  </si>
  <si>
    <t>Marianna Sabolová</t>
  </si>
  <si>
    <t>Barbora Smiešková</t>
  </si>
  <si>
    <t>Romana Szabová</t>
  </si>
  <si>
    <t>4,5</t>
  </si>
  <si>
    <t>Lucia Šebestová</t>
  </si>
  <si>
    <t>Kristián Šufliarsky</t>
  </si>
  <si>
    <t>Zuzana Višňovská</t>
  </si>
  <si>
    <t>Filip Zajko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</si>
</sst>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0">
      <selection activeCell="A24" sqref="A24:IV24"/>
    </sheetView>
  </sheetViews>
  <sheetFormatPr defaultColWidth="9.140625" defaultRowHeight="15"/>
  <cols>
    <col min="1" max="1" width="24.28125" style="0" customWidth="1"/>
    <col min="2" max="6" width="5.7109375" style="0" customWidth="1"/>
    <col min="11" max="11" width="9.00390625" style="1" customWidth="1"/>
  </cols>
  <sheetData>
    <row r="1" spans="2:11" ht="15.75">
      <c r="B1">
        <v>1</v>
      </c>
      <c r="C1">
        <v>2</v>
      </c>
      <c r="D1">
        <v>3</v>
      </c>
      <c r="E1">
        <v>4</v>
      </c>
      <c r="F1">
        <v>5</v>
      </c>
      <c r="G1" t="s">
        <v>0</v>
      </c>
      <c r="H1" t="s">
        <v>1</v>
      </c>
      <c r="I1" t="s">
        <v>2</v>
      </c>
      <c r="J1" t="s">
        <v>3</v>
      </c>
      <c r="K1" s="2" t="s">
        <v>4</v>
      </c>
    </row>
    <row r="2" spans="1:11" ht="15.75">
      <c r="A2" t="s">
        <v>5</v>
      </c>
      <c r="B2">
        <v>6</v>
      </c>
      <c r="C2">
        <v>0</v>
      </c>
      <c r="D2">
        <v>0</v>
      </c>
      <c r="E2">
        <v>0</v>
      </c>
      <c r="F2">
        <v>0</v>
      </c>
      <c r="G2">
        <f aca="true" t="shared" si="0" ref="G2:G23">SUM(B2:F2)</f>
        <v>6</v>
      </c>
      <c r="H2">
        <f aca="true" t="shared" si="1" ref="H2:H23">SUM(B2:F2)-SMALL(B2:F2,1)</f>
        <v>6</v>
      </c>
      <c r="I2">
        <f aca="true" t="shared" si="2" ref="I2:I23">H2/40</f>
        <v>0.15</v>
      </c>
      <c r="J2">
        <f aca="true" t="shared" si="3" ref="J2:J23">IF(I2&gt;=0.9,"A",IF(I2&gt;=0.8,"B",IF(I2&gt;=0.7,"C",(IF(I2&gt;=0.6,"D",IF(I2&gt;=0.5,"E","FX"))))))</f>
        <v>0</v>
      </c>
      <c r="K2" s="2">
        <v>1</v>
      </c>
    </row>
    <row r="3" spans="1:11" ht="15.75">
      <c r="A3" t="s">
        <v>6</v>
      </c>
      <c r="B3">
        <v>7</v>
      </c>
      <c r="C3">
        <v>9</v>
      </c>
      <c r="D3">
        <f>5+2</f>
        <v>7</v>
      </c>
      <c r="E3">
        <f>5+3</f>
        <v>8</v>
      </c>
      <c r="F3">
        <f>5+5</f>
        <v>10</v>
      </c>
      <c r="G3">
        <f t="shared" si="0"/>
        <v>41</v>
      </c>
      <c r="H3">
        <f t="shared" si="1"/>
        <v>34</v>
      </c>
      <c r="I3">
        <f t="shared" si="2"/>
        <v>0.85</v>
      </c>
      <c r="J3">
        <f t="shared" si="3"/>
        <v>0</v>
      </c>
      <c r="K3" s="1">
        <v>5</v>
      </c>
    </row>
    <row r="4" spans="1:11" ht="15.75">
      <c r="A4" t="s">
        <v>7</v>
      </c>
      <c r="B4">
        <v>4</v>
      </c>
      <c r="C4">
        <v>1</v>
      </c>
      <c r="D4">
        <f>4+5</f>
        <v>9</v>
      </c>
      <c r="E4">
        <f>5+5</f>
        <v>10</v>
      </c>
      <c r="F4">
        <f aca="true" t="shared" si="4" ref="F4:F5">5+3</f>
        <v>8</v>
      </c>
      <c r="G4">
        <f t="shared" si="0"/>
        <v>32</v>
      </c>
      <c r="H4">
        <f t="shared" si="1"/>
        <v>31</v>
      </c>
      <c r="I4">
        <f t="shared" si="2"/>
        <v>0.775</v>
      </c>
      <c r="J4">
        <f t="shared" si="3"/>
        <v>0</v>
      </c>
      <c r="K4" s="1" t="s">
        <v>8</v>
      </c>
    </row>
    <row r="5" spans="1:10" ht="15.75">
      <c r="A5" t="s">
        <v>9</v>
      </c>
      <c r="B5">
        <v>9</v>
      </c>
      <c r="C5">
        <v>8</v>
      </c>
      <c r="D5">
        <f>5+1</f>
        <v>6</v>
      </c>
      <c r="E5">
        <f>4+2</f>
        <v>6</v>
      </c>
      <c r="F5">
        <f t="shared" si="4"/>
        <v>8</v>
      </c>
      <c r="G5">
        <f t="shared" si="0"/>
        <v>37</v>
      </c>
      <c r="H5">
        <f t="shared" si="1"/>
        <v>31</v>
      </c>
      <c r="I5">
        <f t="shared" si="2"/>
        <v>0.775</v>
      </c>
      <c r="J5">
        <f t="shared" si="3"/>
        <v>0</v>
      </c>
    </row>
    <row r="6" spans="1:11" ht="15.75">
      <c r="A6" t="s">
        <v>10</v>
      </c>
      <c r="B6">
        <v>10</v>
      </c>
      <c r="C6">
        <v>9</v>
      </c>
      <c r="D6">
        <f>4.5+1</f>
        <v>5.5</v>
      </c>
      <c r="E6">
        <f>5+5</f>
        <v>10</v>
      </c>
      <c r="F6">
        <f>5+2</f>
        <v>7</v>
      </c>
      <c r="G6">
        <f t="shared" si="0"/>
        <v>41.5</v>
      </c>
      <c r="H6">
        <f t="shared" si="1"/>
        <v>36</v>
      </c>
      <c r="I6">
        <f t="shared" si="2"/>
        <v>0.9</v>
      </c>
      <c r="J6">
        <f t="shared" si="3"/>
        <v>0</v>
      </c>
      <c r="K6" s="1">
        <v>4</v>
      </c>
    </row>
    <row r="7" spans="1:11" ht="15.75">
      <c r="A7" t="s">
        <v>11</v>
      </c>
      <c r="B7">
        <v>10</v>
      </c>
      <c r="C7">
        <v>6</v>
      </c>
      <c r="D7">
        <f>3+2</f>
        <v>5</v>
      </c>
      <c r="E7">
        <f>3+3</f>
        <v>6</v>
      </c>
      <c r="F7">
        <f>1+2</f>
        <v>3</v>
      </c>
      <c r="G7">
        <f t="shared" si="0"/>
        <v>30</v>
      </c>
      <c r="H7">
        <f t="shared" si="1"/>
        <v>27</v>
      </c>
      <c r="I7">
        <f t="shared" si="2"/>
        <v>0.675</v>
      </c>
      <c r="J7">
        <f t="shared" si="3"/>
        <v>0</v>
      </c>
      <c r="K7" s="1" t="s">
        <v>12</v>
      </c>
    </row>
    <row r="8" spans="1:11" ht="15.75">
      <c r="A8" t="s">
        <v>13</v>
      </c>
      <c r="B8">
        <v>8</v>
      </c>
      <c r="C8">
        <f>5+2</f>
        <v>7</v>
      </c>
      <c r="D8">
        <f>3.5+0.5</f>
        <v>4</v>
      </c>
      <c r="E8">
        <f aca="true" t="shared" si="5" ref="E8:E9">5+4</f>
        <v>9</v>
      </c>
      <c r="F8">
        <f>5+3</f>
        <v>8</v>
      </c>
      <c r="G8">
        <f t="shared" si="0"/>
        <v>36</v>
      </c>
      <c r="H8">
        <f t="shared" si="1"/>
        <v>32</v>
      </c>
      <c r="I8">
        <f t="shared" si="2"/>
        <v>0.8</v>
      </c>
      <c r="J8">
        <f t="shared" si="3"/>
        <v>0</v>
      </c>
      <c r="K8" s="2">
        <v>2</v>
      </c>
    </row>
    <row r="9" spans="1:11" ht="15.75">
      <c r="A9" t="s">
        <v>14</v>
      </c>
      <c r="B9">
        <v>7</v>
      </c>
      <c r="C9">
        <f>2+4</f>
        <v>6</v>
      </c>
      <c r="D9">
        <f>3+0.5</f>
        <v>3.5</v>
      </c>
      <c r="E9">
        <f t="shared" si="5"/>
        <v>9</v>
      </c>
      <c r="F9">
        <f>2+5</f>
        <v>7</v>
      </c>
      <c r="G9">
        <f t="shared" si="0"/>
        <v>32.5</v>
      </c>
      <c r="H9">
        <f t="shared" si="1"/>
        <v>29</v>
      </c>
      <c r="I9">
        <f t="shared" si="2"/>
        <v>0.725</v>
      </c>
      <c r="J9">
        <f t="shared" si="3"/>
        <v>0</v>
      </c>
      <c r="K9" s="2" t="s">
        <v>15</v>
      </c>
    </row>
    <row r="10" spans="1:11" ht="15.75">
      <c r="A10" t="s">
        <v>16</v>
      </c>
      <c r="B10">
        <v>8</v>
      </c>
      <c r="C10">
        <v>5</v>
      </c>
      <c r="D10">
        <f>5+0</f>
        <v>5</v>
      </c>
      <c r="E10">
        <f>3+1.5</f>
        <v>4.5</v>
      </c>
      <c r="F10">
        <v>0</v>
      </c>
      <c r="G10">
        <f t="shared" si="0"/>
        <v>22.5</v>
      </c>
      <c r="H10">
        <f t="shared" si="1"/>
        <v>22.5</v>
      </c>
      <c r="I10">
        <f t="shared" si="2"/>
        <v>0.5625</v>
      </c>
      <c r="J10">
        <f t="shared" si="3"/>
        <v>0</v>
      </c>
      <c r="K10" s="1">
        <v>3</v>
      </c>
    </row>
    <row r="11" spans="1:11" ht="15.75">
      <c r="A11" t="s">
        <v>17</v>
      </c>
      <c r="B11">
        <v>10</v>
      </c>
      <c r="C11">
        <f>2.5+5</f>
        <v>7.5</v>
      </c>
      <c r="D11">
        <v>0</v>
      </c>
      <c r="E11">
        <f>2.5+2</f>
        <v>4.5</v>
      </c>
      <c r="F11">
        <v>0</v>
      </c>
      <c r="G11">
        <f t="shared" si="0"/>
        <v>22</v>
      </c>
      <c r="H11">
        <f t="shared" si="1"/>
        <v>22</v>
      </c>
      <c r="I11">
        <f t="shared" si="2"/>
        <v>0.55</v>
      </c>
      <c r="J11">
        <f t="shared" si="3"/>
        <v>0</v>
      </c>
      <c r="K11" s="2" t="s">
        <v>18</v>
      </c>
    </row>
    <row r="12" spans="1:11" ht="15.75">
      <c r="A12" t="s">
        <v>19</v>
      </c>
      <c r="B12">
        <v>6</v>
      </c>
      <c r="C12">
        <v>5</v>
      </c>
      <c r="D12">
        <f>5+0</f>
        <v>5</v>
      </c>
      <c r="E12">
        <f>3+1</f>
        <v>4</v>
      </c>
      <c r="F12">
        <f>5+5</f>
        <v>10</v>
      </c>
      <c r="G12">
        <f t="shared" si="0"/>
        <v>30</v>
      </c>
      <c r="H12">
        <f t="shared" si="1"/>
        <v>26</v>
      </c>
      <c r="I12">
        <f t="shared" si="2"/>
        <v>0.65</v>
      </c>
      <c r="J12">
        <f t="shared" si="3"/>
        <v>0</v>
      </c>
      <c r="K12" s="2" t="s">
        <v>20</v>
      </c>
    </row>
    <row r="13" spans="1:11" ht="15.75">
      <c r="A13" t="s">
        <v>21</v>
      </c>
      <c r="B13">
        <v>6</v>
      </c>
      <c r="C13">
        <f>3+2</f>
        <v>5</v>
      </c>
      <c r="D13">
        <v>0</v>
      </c>
      <c r="E13">
        <f>1+0</f>
        <v>1</v>
      </c>
      <c r="F13">
        <f>5+1</f>
        <v>6</v>
      </c>
      <c r="G13">
        <f t="shared" si="0"/>
        <v>18</v>
      </c>
      <c r="H13">
        <f t="shared" si="1"/>
        <v>18</v>
      </c>
      <c r="I13">
        <f t="shared" si="2"/>
        <v>0.45</v>
      </c>
      <c r="J13">
        <f t="shared" si="3"/>
        <v>0</v>
      </c>
      <c r="K13" s="1">
        <v>2</v>
      </c>
    </row>
    <row r="14" spans="1:10" ht="15.75">
      <c r="A14" t="s">
        <v>22</v>
      </c>
      <c r="B14">
        <v>7</v>
      </c>
      <c r="C14">
        <v>7</v>
      </c>
      <c r="D14">
        <f>4+1</f>
        <v>5</v>
      </c>
      <c r="E14">
        <f>5+4</f>
        <v>9</v>
      </c>
      <c r="F14">
        <f>5+3</f>
        <v>8</v>
      </c>
      <c r="G14">
        <f t="shared" si="0"/>
        <v>36</v>
      </c>
      <c r="H14">
        <f t="shared" si="1"/>
        <v>31</v>
      </c>
      <c r="I14">
        <f t="shared" si="2"/>
        <v>0.775</v>
      </c>
      <c r="J14">
        <f t="shared" si="3"/>
        <v>0</v>
      </c>
    </row>
    <row r="15" spans="1:10" ht="15.75">
      <c r="A15" t="s">
        <v>23</v>
      </c>
      <c r="B15">
        <v>10</v>
      </c>
      <c r="C15">
        <v>10</v>
      </c>
      <c r="D15">
        <f>5+4</f>
        <v>9</v>
      </c>
      <c r="E15">
        <f>5+5</f>
        <v>10</v>
      </c>
      <c r="F15">
        <f>5+2</f>
        <v>7</v>
      </c>
      <c r="G15">
        <f t="shared" si="0"/>
        <v>46</v>
      </c>
      <c r="H15">
        <f t="shared" si="1"/>
        <v>39</v>
      </c>
      <c r="I15">
        <f t="shared" si="2"/>
        <v>0.975</v>
      </c>
      <c r="J15">
        <f t="shared" si="3"/>
        <v>0</v>
      </c>
    </row>
    <row r="16" spans="1:11" ht="15.75">
      <c r="A16" t="s">
        <v>24</v>
      </c>
      <c r="B16">
        <v>10</v>
      </c>
      <c r="C16">
        <f>5+0</f>
        <v>5</v>
      </c>
      <c r="D16">
        <f>5+1</f>
        <v>6</v>
      </c>
      <c r="E16">
        <f>5+3.5</f>
        <v>8.5</v>
      </c>
      <c r="F16">
        <f aca="true" t="shared" si="6" ref="F16:F17">5+5</f>
        <v>10</v>
      </c>
      <c r="G16">
        <f t="shared" si="0"/>
        <v>39.5</v>
      </c>
      <c r="H16">
        <f t="shared" si="1"/>
        <v>34.5</v>
      </c>
      <c r="I16">
        <f t="shared" si="2"/>
        <v>0.8625</v>
      </c>
      <c r="J16">
        <f t="shared" si="3"/>
        <v>0</v>
      </c>
      <c r="K16" s="2">
        <v>2</v>
      </c>
    </row>
    <row r="17" spans="1:10" ht="15.75">
      <c r="A17" t="s">
        <v>25</v>
      </c>
      <c r="B17">
        <v>10</v>
      </c>
      <c r="C17">
        <v>5</v>
      </c>
      <c r="D17">
        <f>5+3.5</f>
        <v>8.5</v>
      </c>
      <c r="E17">
        <f>4+3</f>
        <v>7</v>
      </c>
      <c r="F17">
        <f t="shared" si="6"/>
        <v>10</v>
      </c>
      <c r="G17">
        <f t="shared" si="0"/>
        <v>40.5</v>
      </c>
      <c r="H17">
        <f t="shared" si="1"/>
        <v>35.5</v>
      </c>
      <c r="I17">
        <f t="shared" si="2"/>
        <v>0.8875</v>
      </c>
      <c r="J17">
        <f t="shared" si="3"/>
        <v>0</v>
      </c>
    </row>
    <row r="18" spans="1:10" ht="15.75">
      <c r="A18" t="s">
        <v>26</v>
      </c>
      <c r="B18">
        <v>8</v>
      </c>
      <c r="C18">
        <v>7</v>
      </c>
      <c r="D18">
        <f>4.5+0.5</f>
        <v>5</v>
      </c>
      <c r="E18">
        <f>5+1</f>
        <v>6</v>
      </c>
      <c r="F18">
        <f>5+1</f>
        <v>6</v>
      </c>
      <c r="G18">
        <f t="shared" si="0"/>
        <v>32</v>
      </c>
      <c r="H18">
        <f t="shared" si="1"/>
        <v>27</v>
      </c>
      <c r="I18">
        <f t="shared" si="2"/>
        <v>0.675</v>
      </c>
      <c r="J18">
        <f t="shared" si="3"/>
        <v>0</v>
      </c>
    </row>
    <row r="19" spans="1:11" ht="15.75">
      <c r="A19" t="s">
        <v>27</v>
      </c>
      <c r="B19">
        <v>7</v>
      </c>
      <c r="C19">
        <v>10</v>
      </c>
      <c r="D19">
        <f>5+0.5</f>
        <v>5.5</v>
      </c>
      <c r="E19">
        <f>5+3</f>
        <v>8</v>
      </c>
      <c r="F19">
        <f>4+3</f>
        <v>7</v>
      </c>
      <c r="G19">
        <f t="shared" si="0"/>
        <v>37.5</v>
      </c>
      <c r="H19">
        <f t="shared" si="1"/>
        <v>32</v>
      </c>
      <c r="I19">
        <f t="shared" si="2"/>
        <v>0.8</v>
      </c>
      <c r="J19">
        <f t="shared" si="3"/>
        <v>0</v>
      </c>
      <c r="K19" s="1" t="s">
        <v>28</v>
      </c>
    </row>
    <row r="20" spans="1:10" ht="15.75">
      <c r="A20" t="s">
        <v>29</v>
      </c>
      <c r="B20">
        <v>10</v>
      </c>
      <c r="C20">
        <v>7</v>
      </c>
      <c r="D20">
        <f>4.5+3.5</f>
        <v>8</v>
      </c>
      <c r="E20">
        <f>3+2</f>
        <v>5</v>
      </c>
      <c r="F20">
        <f>5+5</f>
        <v>10</v>
      </c>
      <c r="G20">
        <f t="shared" si="0"/>
        <v>40</v>
      </c>
      <c r="H20">
        <f t="shared" si="1"/>
        <v>35</v>
      </c>
      <c r="I20">
        <f t="shared" si="2"/>
        <v>0.875</v>
      </c>
      <c r="J20">
        <f t="shared" si="3"/>
        <v>0</v>
      </c>
    </row>
    <row r="21" spans="1:10" ht="15.75">
      <c r="A21" t="s">
        <v>30</v>
      </c>
      <c r="B21">
        <v>10</v>
      </c>
      <c r="C21">
        <f>2.5+2.5</f>
        <v>5</v>
      </c>
      <c r="D21">
        <f>5+4</f>
        <v>9</v>
      </c>
      <c r="E21">
        <f>2.5+2.5</f>
        <v>5</v>
      </c>
      <c r="F21">
        <f>1+3</f>
        <v>4</v>
      </c>
      <c r="G21">
        <f t="shared" si="0"/>
        <v>33</v>
      </c>
      <c r="H21">
        <f t="shared" si="1"/>
        <v>29</v>
      </c>
      <c r="I21">
        <f t="shared" si="2"/>
        <v>0.725</v>
      </c>
      <c r="J21">
        <f t="shared" si="3"/>
        <v>0</v>
      </c>
    </row>
    <row r="22" spans="1:11" ht="15.75">
      <c r="A22" t="s">
        <v>31</v>
      </c>
      <c r="B22">
        <v>7</v>
      </c>
      <c r="C22">
        <v>5</v>
      </c>
      <c r="D22">
        <f>3+0.5</f>
        <v>3.5</v>
      </c>
      <c r="E22">
        <f>3.5+5</f>
        <v>8.5</v>
      </c>
      <c r="F22">
        <f>5+4</f>
        <v>9</v>
      </c>
      <c r="G22">
        <f t="shared" si="0"/>
        <v>33</v>
      </c>
      <c r="H22">
        <f t="shared" si="1"/>
        <v>29.5</v>
      </c>
      <c r="I22">
        <f t="shared" si="2"/>
        <v>0.7375</v>
      </c>
      <c r="J22">
        <f t="shared" si="3"/>
        <v>0</v>
      </c>
      <c r="K22" s="2" t="s">
        <v>28</v>
      </c>
    </row>
    <row r="23" spans="1:10" ht="15.75">
      <c r="A23" t="s">
        <v>32</v>
      </c>
      <c r="B23">
        <v>5</v>
      </c>
      <c r="C23">
        <v>0</v>
      </c>
      <c r="D23">
        <v>0</v>
      </c>
      <c r="E23">
        <v>0</v>
      </c>
      <c r="F23">
        <v>0</v>
      </c>
      <c r="G23">
        <f t="shared" si="0"/>
        <v>5</v>
      </c>
      <c r="H23">
        <f t="shared" si="1"/>
        <v>5</v>
      </c>
      <c r="I23">
        <f t="shared" si="2"/>
        <v>0.125</v>
      </c>
      <c r="J23">
        <f t="shared" si="3"/>
        <v>0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2015-10-01T17:19:43Z</dcterms:created>
  <dcterms:modified xsi:type="dcterms:W3CDTF">2015-12-30T11:43:35Z</dcterms:modified>
  <cp:category/>
  <cp:version/>
  <cp:contentType/>
  <cp:contentStatus/>
  <cp:revision>54</cp:revision>
</cp:coreProperties>
</file>