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tudent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<sst xmlns="http://schemas.openxmlformats.org/spreadsheetml/2006/main" count="15" uniqueCount="15">
  <si>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Meno</t>
  </si>
  <si>
    <t>Krúžok</t>
  </si>
  <si>
    <t>súčet</t>
  </si>
  <si>
    <t>najlepsie 4</t>
  </si>
  <si>
    <t>percento 4</t>
  </si>
  <si>
    <t>najlepsie 3</t>
  </si>
  <si>
    <t>percento 3</t>
  </si>
  <si>
    <t>percento</t>
  </si>
  <si>
    <t>nahradzal</t>
  </si>
  <si>
    <t>Rebecca Balheim</t>
  </si>
  <si>
    <t>Patrícia Blažová</t>
  </si>
  <si>
    <t>Marián Cibula</t>
  </si>
  <si>
    <t>Kristína Horňáková</t>
  </si>
  <si>
    <t>Daniela Kurišová</t>
  </si>
  <si>
    <t>Katarína Marčeková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</si>
</sst>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E8" sqref="E8"/>
    </sheetView>
  </sheetViews>
  <sheetFormatPr defaultColWidth="9.140625" defaultRowHeight="15"/>
  <cols>
    <col min="1" max="1" width="27.7109375" style="0" customWidth="1"/>
    <col min="2" max="2" width="6.8515625" style="0" customWidth="1"/>
    <col min="3" max="7" width="3.7109375" style="0" customWidth="1"/>
    <col min="8" max="14" width="4.7109375" style="0" customWidth="1"/>
  </cols>
  <sheetData>
    <row r="1" spans="1:15" ht="15.75">
      <c r="A1" s="1" t="s">
        <v>0</v>
      </c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O1" t="s">
        <v>8</v>
      </c>
    </row>
    <row r="2" spans="1:14" ht="15.75">
      <c r="A2" t="s">
        <v>9</v>
      </c>
      <c r="B2" s="1"/>
      <c r="C2" s="2">
        <f>5+4</f>
        <v>9</v>
      </c>
      <c r="D2" s="2">
        <f>1+4.5</f>
        <v>5.5</v>
      </c>
      <c r="E2" s="2">
        <f aca="true" t="shared" si="0" ref="E2:E3">5+5</f>
        <v>10</v>
      </c>
      <c r="F2" s="2">
        <f>5+3</f>
        <v>8</v>
      </c>
      <c r="G2" s="2">
        <v>0</v>
      </c>
      <c r="H2">
        <f aca="true" t="shared" si="1" ref="H2:H7">SUM(C2:G2)</f>
        <v>32.5</v>
      </c>
      <c r="I2">
        <f aca="true" t="shared" si="2" ref="I2:I7">SUM(C2:G2)-SMALL(C2:G2,1)</f>
        <v>32.5</v>
      </c>
      <c r="J2">
        <f aca="true" t="shared" si="3" ref="J2:J7">I2/40</f>
        <v>0.8125</v>
      </c>
      <c r="K2">
        <f aca="true" t="shared" si="4" ref="K2:K7">SUM(C2:F2)-SMALL(C2:F2,1)</f>
        <v>27</v>
      </c>
      <c r="L2">
        <f aca="true" t="shared" si="5" ref="L2:L7">K2/30</f>
        <v>0.9</v>
      </c>
      <c r="M2">
        <f aca="true" t="shared" si="6" ref="M2:M7">MAX(J2,L2)</f>
        <v>0.9</v>
      </c>
      <c r="N2">
        <f aca="true" t="shared" si="7" ref="N2:N7">IF($M2&gt;=0.9,"A",IF($M2&gt;=0.8,"B",IF($M2&gt;=0.7,"C",IF($M2&gt;=0.6,"D",IF($M2&gt;=0.5,"E","FX")))))</f>
        <v>0</v>
      </c>
    </row>
    <row r="3" spans="1:14" ht="15.75">
      <c r="A3" t="s">
        <v>10</v>
      </c>
      <c r="B3" s="1"/>
      <c r="C3" s="3">
        <f>5+4.5</f>
        <v>9.5</v>
      </c>
      <c r="D3" s="2">
        <f>3.5+5</f>
        <v>8.5</v>
      </c>
      <c r="E3" s="2">
        <f t="shared" si="0"/>
        <v>10</v>
      </c>
      <c r="F3" s="2">
        <v>0</v>
      </c>
      <c r="G3" s="2">
        <v>0</v>
      </c>
      <c r="H3">
        <f t="shared" si="1"/>
        <v>28</v>
      </c>
      <c r="I3">
        <f t="shared" si="2"/>
        <v>28</v>
      </c>
      <c r="J3">
        <f t="shared" si="3"/>
        <v>0.7</v>
      </c>
      <c r="K3">
        <f t="shared" si="4"/>
        <v>28</v>
      </c>
      <c r="L3">
        <f t="shared" si="5"/>
        <v>0.9333333333333333</v>
      </c>
      <c r="M3">
        <f t="shared" si="6"/>
        <v>0.9333333333333333</v>
      </c>
      <c r="N3">
        <f t="shared" si="7"/>
        <v>0</v>
      </c>
    </row>
    <row r="4" spans="1:14" ht="15.75">
      <c r="A4" t="s">
        <v>11</v>
      </c>
      <c r="B4" s="1"/>
      <c r="C4" s="2">
        <f>4.5+5</f>
        <v>9.5</v>
      </c>
      <c r="D4" s="2">
        <f>5+3.5</f>
        <v>8.5</v>
      </c>
      <c r="E4" s="2">
        <v>9</v>
      </c>
      <c r="F4" s="2">
        <v>0</v>
      </c>
      <c r="G4" s="2">
        <v>0</v>
      </c>
      <c r="H4">
        <f t="shared" si="1"/>
        <v>27</v>
      </c>
      <c r="I4">
        <f t="shared" si="2"/>
        <v>27</v>
      </c>
      <c r="J4">
        <f t="shared" si="3"/>
        <v>0.675</v>
      </c>
      <c r="K4">
        <f t="shared" si="4"/>
        <v>27</v>
      </c>
      <c r="L4">
        <f t="shared" si="5"/>
        <v>0.9</v>
      </c>
      <c r="M4">
        <f t="shared" si="6"/>
        <v>0.9</v>
      </c>
      <c r="N4">
        <f t="shared" si="7"/>
        <v>0</v>
      </c>
    </row>
    <row r="5" spans="1:14" ht="15.75">
      <c r="A5" t="s">
        <v>12</v>
      </c>
      <c r="B5" s="1"/>
      <c r="C5" s="3">
        <f>5+4.5</f>
        <v>9.5</v>
      </c>
      <c r="D5" s="2">
        <f>5+4.5</f>
        <v>9.5</v>
      </c>
      <c r="E5" s="2">
        <f>5+2</f>
        <v>7</v>
      </c>
      <c r="F5" s="2">
        <f>5+3</f>
        <v>8</v>
      </c>
      <c r="G5" s="2">
        <v>0</v>
      </c>
      <c r="H5">
        <f t="shared" si="1"/>
        <v>34</v>
      </c>
      <c r="I5">
        <f t="shared" si="2"/>
        <v>34</v>
      </c>
      <c r="J5">
        <f t="shared" si="3"/>
        <v>0.85</v>
      </c>
      <c r="K5">
        <f t="shared" si="4"/>
        <v>27</v>
      </c>
      <c r="L5">
        <f t="shared" si="5"/>
        <v>0.9</v>
      </c>
      <c r="M5">
        <f t="shared" si="6"/>
        <v>0.9</v>
      </c>
      <c r="N5">
        <f t="shared" si="7"/>
        <v>0</v>
      </c>
    </row>
    <row r="6" spans="1:15" ht="15.75">
      <c r="A6" t="s">
        <v>13</v>
      </c>
      <c r="B6" s="1"/>
      <c r="C6" s="3">
        <f aca="true" t="shared" si="8" ref="C6:C7">5+5</f>
        <v>10</v>
      </c>
      <c r="D6" s="2">
        <f>5+5</f>
        <v>10</v>
      </c>
      <c r="E6" s="2">
        <f>5+4</f>
        <v>9</v>
      </c>
      <c r="F6" s="2">
        <v>0</v>
      </c>
      <c r="G6" s="2">
        <v>0</v>
      </c>
      <c r="H6">
        <f t="shared" si="1"/>
        <v>29</v>
      </c>
      <c r="I6">
        <f t="shared" si="2"/>
        <v>29</v>
      </c>
      <c r="J6">
        <f t="shared" si="3"/>
        <v>0.725</v>
      </c>
      <c r="K6">
        <f t="shared" si="4"/>
        <v>29</v>
      </c>
      <c r="L6">
        <f t="shared" si="5"/>
        <v>0.9666666666666667</v>
      </c>
      <c r="M6">
        <f t="shared" si="6"/>
        <v>0.9666666666666667</v>
      </c>
      <c r="N6">
        <f t="shared" si="7"/>
        <v>0</v>
      </c>
      <c r="O6">
        <v>2</v>
      </c>
    </row>
    <row r="7" spans="1:15" ht="15.75">
      <c r="A7" t="s">
        <v>14</v>
      </c>
      <c r="B7" s="1"/>
      <c r="C7" s="3">
        <f t="shared" si="8"/>
        <v>10</v>
      </c>
      <c r="D7" s="2">
        <f>5+2.5</f>
        <v>7.5</v>
      </c>
      <c r="E7" s="2">
        <f>0+2.5</f>
        <v>2.5</v>
      </c>
      <c r="F7" s="2">
        <f>5+5</f>
        <v>10</v>
      </c>
      <c r="G7" s="2">
        <v>0</v>
      </c>
      <c r="H7">
        <f t="shared" si="1"/>
        <v>30</v>
      </c>
      <c r="I7">
        <f t="shared" si="2"/>
        <v>30</v>
      </c>
      <c r="J7">
        <f t="shared" si="3"/>
        <v>0.75</v>
      </c>
      <c r="K7">
        <f t="shared" si="4"/>
        <v>27.5</v>
      </c>
      <c r="L7">
        <f t="shared" si="5"/>
        <v>0.9166666666666666</v>
      </c>
      <c r="M7">
        <f t="shared" si="6"/>
        <v>0.9166666666666666</v>
      </c>
      <c r="N7">
        <f t="shared" si="7"/>
        <v>0</v>
      </c>
      <c r="O7">
        <v>1</v>
      </c>
    </row>
    <row r="9" spans="3:13" ht="15.75">
      <c r="C9">
        <f>SUM(C2:C7)/COUNTIF($H2:$H7,"&gt;0")</f>
        <v>9.583333333333334</v>
      </c>
      <c r="D9">
        <f>SUM(D2:D7)/COUNTIF($H2:$H7,"&gt;0")</f>
        <v>8.25</v>
      </c>
      <c r="E9">
        <f>SUM(E2:E7)/COUNTIF($H2:$H7,"&gt;0")</f>
        <v>7.916666666666667</v>
      </c>
      <c r="F9">
        <f>SUM(F2:F7)/COUNTIF($H2:$H7,"&gt;0")</f>
        <v>4.333333333333333</v>
      </c>
      <c r="G9">
        <f>SUM(G2:G7)/COUNTIF($H2:$H7,"&gt;0")</f>
        <v>0</v>
      </c>
      <c r="H9">
        <f>SUM(H2:H7)/COUNTIF($H2:$H7,"&gt;0")</f>
        <v>30.083333333333332</v>
      </c>
      <c r="I9">
        <f>SUM(I2:I7)/COUNTIF($H2:$H7,"&gt;0")</f>
        <v>30.083333333333332</v>
      </c>
      <c r="J9">
        <f>SUM(J2:J7)/COUNTIF($H2:$H7,"&gt;0")</f>
        <v>0.7520833333333333</v>
      </c>
      <c r="K9">
        <f>SUM(K2:K7)/COUNTIF($H2:$H7,"&gt;0")</f>
        <v>27.583333333333332</v>
      </c>
      <c r="L9">
        <f>SUM(L2:L7)/COUNTIF($H2:$H7,"&gt;0")</f>
        <v>0.9194444444444444</v>
      </c>
      <c r="M9">
        <f>SUM(M2:M7)/COUNTIF($H2:$H7,"&gt;0")</f>
        <v>0.9194444444444444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2017-10-23T08:06:29Z</cp:lastPrinted>
  <dcterms:created xsi:type="dcterms:W3CDTF">2014-09-17T14:54:37Z</dcterms:created>
  <dcterms:modified xsi:type="dcterms:W3CDTF">2018-05-18T13:39:23Z</dcterms:modified>
  <cp:category/>
  <cp:version/>
  <cp:contentType/>
  <cp:contentStatus/>
  <cp:revision>95</cp:revision>
</cp:coreProperties>
</file>