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studenti" sheetId="1" r:id="rId1"/>
    <sheet name="pis1" sheetId="2" r:id="rId2"/>
    <sheet name="pis2" sheetId="3" r:id="rId3"/>
    <sheet name="pisopr" sheetId="4" r:id="rId4"/>
    <sheet name="vysvetlivky" sheetId="5" r:id="rId5"/>
  </sheets>
  <definedNames/>
  <calcPr fullCalcOnLoad="1"/>
</workbook>
</file>

<file path=xl/sharedStrings.xml><?xml version="1.0" encoding="utf-8"?>
<sst xmlns="http://schemas.openxmlformats.org/spreadsheetml/2006/main" count="79" uniqueCount="38">
  <si>
    <t>Meno</t>
  </si>
  <si>
    <t>Krúžok</t>
  </si>
  <si>
    <t>PU1</t>
  </si>
  <si>
    <t>PU2</t>
  </si>
  <si>
    <t>PU3</t>
  </si>
  <si>
    <t>PU4</t>
  </si>
  <si>
    <t>PU5</t>
  </si>
  <si>
    <t>PU</t>
  </si>
  <si>
    <t>pis1</t>
  </si>
  <si>
    <t>pis2</t>
  </si>
  <si>
    <t>pisopr</t>
  </si>
  <si>
    <t>priemer</t>
  </si>
  <si>
    <t>HC</t>
  </si>
  <si>
    <t>Rebecca Balheim</t>
  </si>
  <si>
    <t>PU18/2, PU18/3</t>
  </si>
  <si>
    <t>Patrícia Blažová</t>
  </si>
  <si>
    <t>PU8/2, PU17/1</t>
  </si>
  <si>
    <t>Marián Cibula</t>
  </si>
  <si>
    <t>PU15/3, PU20/2</t>
  </si>
  <si>
    <t>Kristína Horňáková</t>
  </si>
  <si>
    <t>PU17/2, PU20/1</t>
  </si>
  <si>
    <t>Daniela Kurišová</t>
  </si>
  <si>
    <t>PU20/3, PU21/1</t>
  </si>
  <si>
    <t>Kristína Tkáčová</t>
  </si>
  <si>
    <t>skupina</t>
  </si>
  <si>
    <t>A</t>
  </si>
  <si>
    <t>B</t>
  </si>
  <si>
    <t>priemer A</t>
  </si>
  <si>
    <t>priemer B</t>
  </si>
  <si>
    <t>C</t>
  </si>
  <si>
    <t>D</t>
  </si>
  <si>
    <t>E</t>
  </si>
  <si>
    <t>FX</t>
  </si>
  <si>
    <t>priemer C</t>
  </si>
  <si>
    <t>Za každú prezentovanú PU dostanete niektoré z hodnotení 1; 1,5; 2; 2,5; 3; 4 (t.j. A, B, C, D, E, Fx). Z týchto známok sa na konci semestra nejako spriemeruje vaša známka za PU. (Určite pritom zohľadním aj to, keď niekto prezentoval viac PU a bol aktívny na cvikách; každý by však mal odprezentovať minimálne 2PU.)</t>
  </si>
  <si>
    <t>Takisto z písomky by ste mali dostať hodnotenie 1; 1,5; 2; 2,5; 3; 4 (t.j. A, B, C, D, E, Fx).  Zo známky z PU a známok  z písomiek sa nakoniec urobí nejaký výsledný priemer. (Podstatný je zaokrúhlený priemer - stĺpec priemer2).</t>
  </si>
  <si>
    <t>Hodnotenie písomky: 100-90% A, &gt;=80% B, &gt;=70% C, &gt;=60% D, &gt;=50% E, &lt;50% FX</t>
  </si>
  <si>
    <t>Ak niektorí z vás budú písať opravnú písomku, tak si môžu nahradiť horšiu z písomiek cez semester. (Ak získajú viac bodov.) Inak povedané, ak budete písať opravnú písomku, tak z troch písomiek sa vám budú rátať dve najlepšie.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</si>
</sst>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8" sqref="A8"/>
    </sheetView>
  </sheetViews>
  <sheetFormatPr defaultColWidth="9.140625" defaultRowHeight="15"/>
  <cols>
    <col min="1" max="1" width="27.7109375" style="0" customWidth="1"/>
    <col min="2" max="2" width="6.8515625" style="0" customWidth="1"/>
    <col min="3" max="10" width="3.7109375" style="0" customWidth="1"/>
    <col min="11" max="12" width="4.7109375" style="0" customWidth="1"/>
    <col min="13" max="14" width="3.7109375" style="0" customWidth="1"/>
    <col min="15" max="15" width="15.8515625" style="0" customWidth="1"/>
    <col min="16" max="19" width="3.7109375" style="0" customWidth="1"/>
    <col min="20" max="23" width="4.7109375" style="0" customWidth="1"/>
  </cols>
  <sheetData>
    <row r="1" spans="1:19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12</v>
      </c>
      <c r="O1" s="2" t="s">
        <v>7</v>
      </c>
      <c r="P1" s="1"/>
      <c r="Q1" s="1"/>
      <c r="R1" s="1"/>
      <c r="S1" s="1"/>
    </row>
    <row r="2" spans="1:19" ht="15.75">
      <c r="A2" t="s">
        <v>13</v>
      </c>
      <c r="B2" s="1"/>
      <c r="C2" s="1">
        <v>1</v>
      </c>
      <c r="D2" s="1">
        <v>1</v>
      </c>
      <c r="E2" s="1"/>
      <c r="F2" s="1"/>
      <c r="G2" s="1"/>
      <c r="H2" s="1">
        <v>1</v>
      </c>
      <c r="I2" s="1">
        <f>IF(pis1!$G2="A",1,IF(pis1!$G2="B",1.5,IF(pis1!$G2="C",2,IF(pis1!$G2="D",2.5,IF(pis1!$G2="E",3,4)))))</f>
        <v>3</v>
      </c>
      <c r="J2" s="1">
        <f>IF(pis2!$G2="A",1,IF(pis2!$G2="B",1.5,IF(pis2!$G2="C",2,IF(pis2!$G2="D",2.5,IF(pis2!$G2="E",3,4)))))</f>
        <v>1.5</v>
      </c>
      <c r="K2" s="1">
        <f>IF(pisopr!$G2="A",1,IF(pisopr!$G2="B",1.5,IF(pisopr!$G2="C",2,IF(pisopr!$G2="D",2.5,IF(pisopr!$G2="E",3,4)))))</f>
        <v>4</v>
      </c>
      <c r="L2" s="1">
        <f aca="true" t="shared" si="0" ref="L2:L7">(SUM($H2:$K2)-LARGE($H2:$K2,1))/3</f>
        <v>1.8333333333333333</v>
      </c>
      <c r="M2" s="1">
        <f aca="true" t="shared" si="1" ref="M2:M7">IF($L2&lt;1.5,1,IF($L2&lt;2,1.5,IF($L2&lt;2.5,2,IF($L2&lt;3,2.5,(IF($L2&lt;3.5,3,4))))))</f>
        <v>1.5</v>
      </c>
      <c r="N2" s="1">
        <f aca="true" t="shared" si="2" ref="N2:N7">IF($L2&lt;1.5,"A",IF($L2&lt;2,"B",IF($L2&lt;2.5,"C",IF($L2&lt;3,"D",(IF($L2&lt;3.5,"E","FX"))))))</f>
        <v>0</v>
      </c>
      <c r="O2" s="1" t="s">
        <v>14</v>
      </c>
      <c r="P2" s="1"/>
      <c r="Q2" s="1"/>
      <c r="R2" s="1"/>
      <c r="S2" s="1"/>
    </row>
    <row r="3" spans="1:19" ht="15.75">
      <c r="A3" t="s">
        <v>15</v>
      </c>
      <c r="B3" s="1"/>
      <c r="C3" s="1">
        <v>1</v>
      </c>
      <c r="D3" s="1">
        <v>1</v>
      </c>
      <c r="E3" s="1"/>
      <c r="F3" s="1"/>
      <c r="G3" s="1"/>
      <c r="H3" s="1">
        <v>1</v>
      </c>
      <c r="I3" s="1">
        <f>IF(pis1!$G3="A",1,IF(pis1!$G3="B",1.5,IF(pis1!$G3="C",2,IF(pis1!$G3="D",2.5,IF(pis1!$G3="E",3,4)))))</f>
        <v>1</v>
      </c>
      <c r="J3" s="1">
        <f>IF(pis2!$G3="A",1,IF(pis2!$G3="B",1.5,IF(pis2!$G3="C",2,IF(pis2!$G3="D",2.5,IF(pis2!$G3="E",3,4)))))</f>
        <v>1.5</v>
      </c>
      <c r="K3" s="1">
        <f>IF(pisopr!$G3="A",1,IF(pisopr!$G3="B",1.5,IF(pisopr!$G3="C",2,IF(pisopr!$G3="D",2.5,IF(pisopr!$G3="E",3,4)))))</f>
        <v>4</v>
      </c>
      <c r="L3" s="1">
        <f t="shared" si="0"/>
        <v>1.1666666666666667</v>
      </c>
      <c r="M3" s="1">
        <f t="shared" si="1"/>
        <v>1</v>
      </c>
      <c r="N3" s="1">
        <f t="shared" si="2"/>
        <v>0</v>
      </c>
      <c r="O3" s="1" t="s">
        <v>16</v>
      </c>
      <c r="P3" s="1"/>
      <c r="Q3" s="1"/>
      <c r="R3" s="1"/>
      <c r="S3" s="1"/>
    </row>
    <row r="4" spans="1:19" ht="15.75">
      <c r="A4" t="s">
        <v>17</v>
      </c>
      <c r="B4" s="1"/>
      <c r="C4" s="2">
        <v>1</v>
      </c>
      <c r="D4" s="1">
        <v>1</v>
      </c>
      <c r="E4" s="1"/>
      <c r="F4" s="1"/>
      <c r="G4" s="1"/>
      <c r="H4" s="2">
        <v>1</v>
      </c>
      <c r="I4" s="1">
        <f>IF(pis1!$G4="A",1,IF(pis1!$G4="B",1.5,IF(pis1!$G4="C",2,IF(pis1!$G4="D",2.5,IF(pis1!$G4="E",3,4)))))</f>
        <v>1</v>
      </c>
      <c r="J4" s="1">
        <f>IF(pis2!$G4="A",1,IF(pis2!$G4="B",1.5,IF(pis2!$G4="C",2,IF(pis2!$G4="D",2.5,IF(pis2!$G4="E",3,4)))))</f>
        <v>1</v>
      </c>
      <c r="K4" s="1">
        <f>IF(pisopr!$G4="A",1,IF(pisopr!$G4="B",1.5,IF(pisopr!$G4="C",2,IF(pisopr!$G4="D",2.5,IF(pisopr!$G4="E",3,4)))))</f>
        <v>4</v>
      </c>
      <c r="L4" s="1">
        <f t="shared" si="0"/>
        <v>1</v>
      </c>
      <c r="M4" s="1">
        <f t="shared" si="1"/>
        <v>1</v>
      </c>
      <c r="N4" s="1">
        <f t="shared" si="2"/>
        <v>0</v>
      </c>
      <c r="O4" s="1" t="s">
        <v>18</v>
      </c>
      <c r="P4" s="1"/>
      <c r="Q4" s="1"/>
      <c r="R4" s="1"/>
      <c r="S4" s="1"/>
    </row>
    <row r="5" spans="1:19" ht="15.75">
      <c r="A5" t="s">
        <v>19</v>
      </c>
      <c r="B5" s="1"/>
      <c r="C5" s="1">
        <v>1.5</v>
      </c>
      <c r="D5" s="1">
        <v>1</v>
      </c>
      <c r="E5" s="1"/>
      <c r="F5" s="1"/>
      <c r="G5" s="1"/>
      <c r="H5" s="2">
        <v>1</v>
      </c>
      <c r="I5" s="1">
        <f>IF(pis1!$G5="A",1,IF(pis1!$G5="B",1.5,IF(pis1!$G5="C",2,IF(pis1!$G5="D",2.5,IF(pis1!$G5="E",3,4)))))</f>
        <v>4</v>
      </c>
      <c r="J5" s="1">
        <f>IF(pis2!$G5="A",1,IF(pis2!$G5="B",1.5,IF(pis2!$G5="C",2,IF(pis2!$G5="D",2.5,IF(pis2!$G5="E",3,4)))))</f>
        <v>2.5</v>
      </c>
      <c r="K5" s="1">
        <f>IF(pisopr!$G5="A",1,IF(pisopr!$G5="B",1.5,IF(pisopr!$G5="C",2,IF(pisopr!$G5="D",2.5,IF(pisopr!$G5="E",3,4)))))</f>
        <v>4</v>
      </c>
      <c r="L5" s="1">
        <f t="shared" si="0"/>
        <v>2.5</v>
      </c>
      <c r="M5" s="1">
        <f t="shared" si="1"/>
        <v>2.5</v>
      </c>
      <c r="N5" s="1">
        <f t="shared" si="2"/>
        <v>0</v>
      </c>
      <c r="O5" s="1" t="s">
        <v>20</v>
      </c>
      <c r="P5" s="1"/>
      <c r="Q5" s="1"/>
      <c r="R5" s="1"/>
      <c r="S5" s="1"/>
    </row>
    <row r="6" spans="1:19" ht="15.75">
      <c r="A6" t="s">
        <v>21</v>
      </c>
      <c r="B6" s="1"/>
      <c r="C6" s="2">
        <v>1</v>
      </c>
      <c r="D6" s="2">
        <v>1</v>
      </c>
      <c r="E6" s="1"/>
      <c r="F6" s="1"/>
      <c r="G6" s="1"/>
      <c r="H6" s="2">
        <v>1</v>
      </c>
      <c r="I6" s="1">
        <f>IF(pis1!$G6="A",1,IF(pis1!$G6="B",1.5,IF(pis1!$G6="C",2,IF(pis1!$G6="D",2.5,IF(pis1!$G6="E",3,4)))))</f>
        <v>1</v>
      </c>
      <c r="J6" s="1">
        <f>IF(pis2!$G6="A",1,IF(pis2!$G6="B",1.5,IF(pis2!$G6="C",2,IF(pis2!$G6="D",2.5,IF(pis2!$G6="E",3,4)))))</f>
        <v>3</v>
      </c>
      <c r="K6" s="1">
        <f>IF(pisopr!$G6="A",1,IF(pisopr!$G6="B",1.5,IF(pisopr!$G6="C",2,IF(pisopr!$G6="D",2.5,IF(pisopr!$G6="E",3,4)))))</f>
        <v>1.5</v>
      </c>
      <c r="L6" s="1">
        <f t="shared" si="0"/>
        <v>1.1666666666666667</v>
      </c>
      <c r="M6" s="1">
        <f t="shared" si="1"/>
        <v>1</v>
      </c>
      <c r="N6" s="1">
        <f t="shared" si="2"/>
        <v>0</v>
      </c>
      <c r="O6" s="2" t="s">
        <v>22</v>
      </c>
      <c r="P6" s="1"/>
      <c r="Q6" s="1"/>
      <c r="R6" s="1"/>
      <c r="S6" s="1"/>
    </row>
    <row r="7" spans="1:19" ht="15.75">
      <c r="A7" t="s">
        <v>23</v>
      </c>
      <c r="B7" s="1"/>
      <c r="C7" s="2"/>
      <c r="D7" s="2"/>
      <c r="E7" s="1"/>
      <c r="F7" s="1"/>
      <c r="G7" s="1"/>
      <c r="H7" s="2">
        <v>4</v>
      </c>
      <c r="I7" s="1">
        <f>IF(pis1!$G7="A",1,IF(pis1!$G7="B",1.5,IF(pis1!$G7="C",2,IF(pis1!$G7="D",2.5,IF(pis1!$G7="E",3,4)))))</f>
        <v>4</v>
      </c>
      <c r="J7" s="1">
        <f>IF(pis2!$G7="A",1,IF(pis2!$G7="B",1.5,IF(pis2!$G7="C",2,IF(pis2!$G7="D",2.5,IF(pis2!$G7="E",3,4)))))</f>
        <v>4</v>
      </c>
      <c r="K7" s="1">
        <f>IF(pisopr!$G7="A",1,IF(pisopr!$G7="B",1.5,IF(pisopr!$G7="C",2,IF(pisopr!$G7="D",2.5,IF(pisopr!$G7="E",3,4)))))</f>
        <v>4</v>
      </c>
      <c r="L7" s="1">
        <f t="shared" si="0"/>
        <v>4</v>
      </c>
      <c r="M7" s="1">
        <f t="shared" si="1"/>
        <v>4</v>
      </c>
      <c r="N7" s="1">
        <f t="shared" si="2"/>
        <v>0</v>
      </c>
      <c r="O7" s="2"/>
      <c r="P7" s="1"/>
      <c r="Q7" s="1"/>
      <c r="R7" s="1"/>
      <c r="S7" s="1"/>
    </row>
  </sheetData>
  <sheetProtection selectLockedCells="1" selectUnlockedCells="1"/>
  <printOptions gridLines="1"/>
  <pageMargins left="0.7083333333333334" right="0.7083333333333334" top="0.7479166666666667" bottom="0.747916666666666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G2" sqref="G2"/>
    </sheetView>
  </sheetViews>
  <sheetFormatPr defaultColWidth="9.140625" defaultRowHeight="15"/>
  <cols>
    <col min="1" max="1" width="27.7109375" style="0" customWidth="1"/>
    <col min="2" max="5" width="3.7109375" style="0" customWidth="1"/>
  </cols>
  <sheetData>
    <row r="1" spans="1:8" ht="15.75">
      <c r="A1" s="1" t="s">
        <v>0</v>
      </c>
      <c r="B1">
        <v>1</v>
      </c>
      <c r="C1">
        <v>2</v>
      </c>
      <c r="D1">
        <v>3</v>
      </c>
      <c r="E1">
        <v>4</v>
      </c>
      <c r="H1" t="s">
        <v>24</v>
      </c>
    </row>
    <row r="2" spans="1:8" ht="15.75">
      <c r="A2" t="s">
        <v>13</v>
      </c>
      <c r="B2">
        <v>0.5</v>
      </c>
      <c r="C2">
        <v>4.5</v>
      </c>
      <c r="D2">
        <v>2.5</v>
      </c>
      <c r="E2">
        <v>0</v>
      </c>
      <c r="F2">
        <f aca="true" t="shared" si="0" ref="F2:F7">MIN(SUM(B2:E2),15)</f>
        <v>7.5</v>
      </c>
      <c r="G2">
        <f aca="true" t="shared" si="1" ref="G2:G7">IF((F2&gt;=13.5),"A",IF(F2&gt;=12,"B",IF(F2&gt;=10.5,"C",IF(F2&gt;=9,"D",IF(F2&gt;=7.5,"E","FX")))))</f>
        <v>0</v>
      </c>
      <c r="H2" t="s">
        <v>25</v>
      </c>
    </row>
    <row r="3" spans="1:8" ht="15.75">
      <c r="A3" t="s">
        <v>15</v>
      </c>
      <c r="B3">
        <v>4.5</v>
      </c>
      <c r="C3">
        <v>5</v>
      </c>
      <c r="D3">
        <v>5</v>
      </c>
      <c r="E3">
        <v>0</v>
      </c>
      <c r="F3">
        <f t="shared" si="0"/>
        <v>14.5</v>
      </c>
      <c r="G3">
        <f t="shared" si="1"/>
        <v>0</v>
      </c>
      <c r="H3" t="s">
        <v>25</v>
      </c>
    </row>
    <row r="4" spans="1:8" ht="15.75">
      <c r="A4" t="s">
        <v>17</v>
      </c>
      <c r="B4">
        <v>5</v>
      </c>
      <c r="C4">
        <v>5</v>
      </c>
      <c r="D4">
        <v>3.5</v>
      </c>
      <c r="E4">
        <v>1</v>
      </c>
      <c r="F4">
        <f t="shared" si="0"/>
        <v>14.5</v>
      </c>
      <c r="G4">
        <f t="shared" si="1"/>
        <v>0</v>
      </c>
      <c r="H4" t="s">
        <v>25</v>
      </c>
    </row>
    <row r="5" spans="1:8" ht="15.75">
      <c r="A5" t="s">
        <v>19</v>
      </c>
      <c r="B5">
        <v>1</v>
      </c>
      <c r="C5">
        <v>1.5</v>
      </c>
      <c r="D5">
        <v>2.5</v>
      </c>
      <c r="E5">
        <v>0</v>
      </c>
      <c r="F5">
        <f t="shared" si="0"/>
        <v>5</v>
      </c>
      <c r="G5">
        <f t="shared" si="1"/>
        <v>0</v>
      </c>
      <c r="H5" t="s">
        <v>25</v>
      </c>
    </row>
    <row r="6" spans="1:8" ht="15.75">
      <c r="A6" t="s">
        <v>21</v>
      </c>
      <c r="B6">
        <v>5</v>
      </c>
      <c r="C6">
        <v>5</v>
      </c>
      <c r="D6">
        <v>3.5</v>
      </c>
      <c r="E6">
        <v>0</v>
      </c>
      <c r="F6">
        <f t="shared" si="0"/>
        <v>13.5</v>
      </c>
      <c r="G6">
        <f t="shared" si="1"/>
        <v>0</v>
      </c>
      <c r="H6" t="s">
        <v>25</v>
      </c>
    </row>
    <row r="7" spans="1:8" ht="15.75">
      <c r="A7" t="s">
        <v>23</v>
      </c>
      <c r="F7">
        <f t="shared" si="0"/>
        <v>0</v>
      </c>
      <c r="G7">
        <f t="shared" si="1"/>
        <v>0</v>
      </c>
      <c r="H7" t="s">
        <v>26</v>
      </c>
    </row>
    <row r="19" spans="1:7" ht="15.75">
      <c r="A19" t="s">
        <v>11</v>
      </c>
      <c r="B19">
        <f>AVERAGE(B2:B17)</f>
        <v>3.2</v>
      </c>
      <c r="C19">
        <f>AVERAGE(C2:C17)</f>
        <v>4.2</v>
      </c>
      <c r="D19">
        <f>AVERAGE(D2:D17)</f>
        <v>3.4</v>
      </c>
      <c r="E19">
        <f>AVERAGE(E2:E17)</f>
        <v>0.2</v>
      </c>
      <c r="F19">
        <f>AVERAGE(F2:F17)</f>
        <v>9.166666666666666</v>
      </c>
      <c r="G19">
        <f aca="true" t="shared" si="2" ref="G19:G21">IF((F19&gt;=13.5),"A",IF(F19&gt;=12,"B",IF(F19&gt;=10.5,"C",IF(F19&gt;=9,"D",IF(F19&gt;=7.5,"E","FX")))))</f>
        <v>0</v>
      </c>
    </row>
    <row r="20" spans="1:7" ht="15.75">
      <c r="A20" t="s">
        <v>27</v>
      </c>
      <c r="B20">
        <f>SUMIF($H2:$H17,"=A",B2:B17)/COUNTIF($H2:$H17,"=A")</f>
        <v>3.2</v>
      </c>
      <c r="C20">
        <f>SUMIF($H2:$H17,"=A",C2:C17)/COUNTIF($H2:$H17,"=A")</f>
        <v>4.2</v>
      </c>
      <c r="D20">
        <f>SUMIF($H2:$H17,"=A",D2:D17)/COUNTIF($H2:$H17,"=A")</f>
        <v>3.4</v>
      </c>
      <c r="E20">
        <f>SUMIF($H2:$H17,"=A",E2:E17)/COUNTIF($H2:$H17,"=A")</f>
        <v>0.2</v>
      </c>
      <c r="F20">
        <f>SUMIF($H2:$H17,"=A",F2:F17)/COUNTIF($H2:$H17,"=A")</f>
        <v>11</v>
      </c>
      <c r="G20">
        <f t="shared" si="2"/>
        <v>0</v>
      </c>
    </row>
    <row r="21" spans="1:7" ht="15.75">
      <c r="A21" t="s">
        <v>28</v>
      </c>
      <c r="B21">
        <f>SUMIF($H2:$H17,"=B",B2:B17)/COUNTIF($H2:$H17,"=B")</f>
        <v>0</v>
      </c>
      <c r="C21">
        <f>SUMIF($H2:$H17,"=B",C2:C17)/COUNTIF($H2:$H17,"=B")</f>
        <v>0</v>
      </c>
      <c r="D21">
        <f>SUMIF($H2:$H17,"=B",D2:D17)/COUNTIF($H2:$H17,"=B")</f>
        <v>0</v>
      </c>
      <c r="E21">
        <f>SUMIF($H2:$H17,"=B",E2:E17)/COUNTIF($H2:$H17,"=B")</f>
        <v>0</v>
      </c>
      <c r="F21">
        <f>SUMIF($H2:$H17,"=B",F2:F17)/COUNTIF($H2:$H17,"=B")</f>
        <v>0</v>
      </c>
      <c r="G21">
        <f t="shared" si="2"/>
        <v>0</v>
      </c>
    </row>
    <row r="24" spans="6:7" ht="15.75">
      <c r="F24" t="s">
        <v>25</v>
      </c>
      <c r="G24">
        <f>COUNTIF($G2:$G17,"=A")</f>
        <v>3</v>
      </c>
    </row>
    <row r="25" spans="6:7" ht="15.75">
      <c r="F25" t="s">
        <v>26</v>
      </c>
      <c r="G25">
        <f>COUNTIF($G2:$G17,"=B")</f>
        <v>0</v>
      </c>
    </row>
    <row r="26" spans="6:7" ht="15.75">
      <c r="F26" t="s">
        <v>29</v>
      </c>
      <c r="G26">
        <f>COUNTIF($G2:$G17,"=C")</f>
        <v>0</v>
      </c>
    </row>
    <row r="27" spans="6:7" ht="15.75">
      <c r="F27" t="s">
        <v>30</v>
      </c>
      <c r="G27">
        <f>COUNTIF($G2:$G17,"=D")</f>
        <v>0</v>
      </c>
    </row>
    <row r="28" spans="6:7" ht="15.75">
      <c r="F28" t="s">
        <v>31</v>
      </c>
      <c r="G28">
        <f>COUNTIF($G2:$G17,"=E")</f>
        <v>1</v>
      </c>
    </row>
    <row r="29" spans="6:7" ht="15.75">
      <c r="F29" t="s">
        <v>32</v>
      </c>
      <c r="G29">
        <f>COUNTIF($G2:$G17,"=FX")</f>
        <v>2</v>
      </c>
    </row>
  </sheetData>
  <sheetProtection selectLockedCells="1" selectUnlockedCells="1"/>
  <printOptions gridLines="1"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D5" sqref="D5"/>
    </sheetView>
  </sheetViews>
  <sheetFormatPr defaultColWidth="9.140625" defaultRowHeight="15"/>
  <cols>
    <col min="1" max="1" width="27.7109375" style="0" customWidth="1"/>
    <col min="2" max="5" width="3.7109375" style="0" customWidth="1"/>
  </cols>
  <sheetData>
    <row r="1" spans="1:8" ht="15.75">
      <c r="A1" s="1" t="s">
        <v>0</v>
      </c>
      <c r="B1">
        <v>1</v>
      </c>
      <c r="C1">
        <v>2</v>
      </c>
      <c r="D1">
        <v>3</v>
      </c>
      <c r="E1">
        <v>4</v>
      </c>
      <c r="H1" t="s">
        <v>24</v>
      </c>
    </row>
    <row r="2" spans="1:8" ht="15.75">
      <c r="A2" t="s">
        <v>13</v>
      </c>
      <c r="B2">
        <v>4</v>
      </c>
      <c r="C2">
        <v>3</v>
      </c>
      <c r="D2">
        <v>5</v>
      </c>
      <c r="E2">
        <v>0</v>
      </c>
      <c r="F2">
        <f aca="true" t="shared" si="0" ref="F2:F17">MIN(SUM($B2:$E2),15)</f>
        <v>12</v>
      </c>
      <c r="G2">
        <f aca="true" t="shared" si="1" ref="G2:G17">IF((F2&gt;=13.5),"A",IF(F2&gt;=12,"B",IF(F2&gt;=10.5,"C",IF(F2&gt;=9,"D",IF(F2&gt;=7.5,"E","FX")))))</f>
        <v>0</v>
      </c>
      <c r="H2" t="s">
        <v>25</v>
      </c>
    </row>
    <row r="3" spans="1:8" ht="15.75">
      <c r="A3" t="s">
        <v>15</v>
      </c>
      <c r="B3">
        <v>2.5</v>
      </c>
      <c r="C3">
        <v>5</v>
      </c>
      <c r="D3">
        <v>5</v>
      </c>
      <c r="E3">
        <v>0</v>
      </c>
      <c r="F3">
        <f t="shared" si="0"/>
        <v>12.5</v>
      </c>
      <c r="G3">
        <f t="shared" si="1"/>
        <v>0</v>
      </c>
      <c r="H3" t="s">
        <v>25</v>
      </c>
    </row>
    <row r="4" spans="1:8" ht="15.75">
      <c r="A4" t="s">
        <v>17</v>
      </c>
      <c r="B4">
        <v>5</v>
      </c>
      <c r="C4">
        <v>5</v>
      </c>
      <c r="D4">
        <v>5</v>
      </c>
      <c r="E4">
        <v>0</v>
      </c>
      <c r="F4">
        <f t="shared" si="0"/>
        <v>15</v>
      </c>
      <c r="G4">
        <f t="shared" si="1"/>
        <v>0</v>
      </c>
      <c r="H4" t="s">
        <v>25</v>
      </c>
    </row>
    <row r="5" spans="1:8" ht="15.75">
      <c r="A5" t="s">
        <v>19</v>
      </c>
      <c r="B5">
        <v>3.5</v>
      </c>
      <c r="C5">
        <v>3.5</v>
      </c>
      <c r="D5">
        <v>2</v>
      </c>
      <c r="E5">
        <v>0</v>
      </c>
      <c r="F5">
        <f t="shared" si="0"/>
        <v>9</v>
      </c>
      <c r="G5">
        <f t="shared" si="1"/>
        <v>0</v>
      </c>
      <c r="H5" t="s">
        <v>25</v>
      </c>
    </row>
    <row r="6" spans="1:8" ht="15.75">
      <c r="A6" t="s">
        <v>21</v>
      </c>
      <c r="B6">
        <v>1.5</v>
      </c>
      <c r="C6">
        <v>2</v>
      </c>
      <c r="D6">
        <v>4.5</v>
      </c>
      <c r="E6">
        <v>0</v>
      </c>
      <c r="F6">
        <f t="shared" si="0"/>
        <v>8</v>
      </c>
      <c r="G6">
        <f t="shared" si="1"/>
        <v>0</v>
      </c>
      <c r="H6" t="s">
        <v>25</v>
      </c>
    </row>
    <row r="7" spans="1:7" ht="15.75">
      <c r="A7" t="s">
        <v>23</v>
      </c>
      <c r="F7">
        <f t="shared" si="0"/>
        <v>0</v>
      </c>
      <c r="G7">
        <f t="shared" si="1"/>
        <v>0</v>
      </c>
    </row>
    <row r="8" spans="6:7" ht="15.75">
      <c r="F8">
        <f t="shared" si="0"/>
        <v>0</v>
      </c>
      <c r="G8">
        <f t="shared" si="1"/>
        <v>0</v>
      </c>
    </row>
    <row r="9" spans="6:7" ht="15.75">
      <c r="F9">
        <f t="shared" si="0"/>
        <v>0</v>
      </c>
      <c r="G9">
        <f t="shared" si="1"/>
        <v>0</v>
      </c>
    </row>
    <row r="10" spans="6:7" ht="15.75">
      <c r="F10">
        <f t="shared" si="0"/>
        <v>0</v>
      </c>
      <c r="G10">
        <f t="shared" si="1"/>
        <v>0</v>
      </c>
    </row>
    <row r="11" spans="6:7" ht="15.75">
      <c r="F11">
        <f t="shared" si="0"/>
        <v>0</v>
      </c>
      <c r="G11">
        <f t="shared" si="1"/>
        <v>0</v>
      </c>
    </row>
    <row r="12" spans="6:7" ht="15.75">
      <c r="F12">
        <f t="shared" si="0"/>
        <v>0</v>
      </c>
      <c r="G12">
        <f t="shared" si="1"/>
        <v>0</v>
      </c>
    </row>
    <row r="13" spans="6:7" ht="15.75">
      <c r="F13">
        <f t="shared" si="0"/>
        <v>0</v>
      </c>
      <c r="G13">
        <f t="shared" si="1"/>
        <v>0</v>
      </c>
    </row>
    <row r="14" spans="6:7" ht="15.75">
      <c r="F14">
        <f t="shared" si="0"/>
        <v>0</v>
      </c>
      <c r="G14">
        <f t="shared" si="1"/>
        <v>0</v>
      </c>
    </row>
    <row r="15" spans="6:7" ht="15.75">
      <c r="F15">
        <f t="shared" si="0"/>
        <v>0</v>
      </c>
      <c r="G15">
        <f t="shared" si="1"/>
        <v>0</v>
      </c>
    </row>
    <row r="16" spans="6:7" ht="15.75">
      <c r="F16">
        <f t="shared" si="0"/>
        <v>0</v>
      </c>
      <c r="G16">
        <f t="shared" si="1"/>
        <v>0</v>
      </c>
    </row>
    <row r="17" spans="6:7" ht="15.75">
      <c r="F17">
        <f t="shared" si="0"/>
        <v>0</v>
      </c>
      <c r="G17">
        <f t="shared" si="1"/>
        <v>0</v>
      </c>
    </row>
    <row r="19" spans="1:7" ht="15.75">
      <c r="A19" t="s">
        <v>11</v>
      </c>
      <c r="B19">
        <f>AVERAGE(B2:B17)</f>
        <v>3.3</v>
      </c>
      <c r="C19">
        <f>AVERAGE(C2:C17)</f>
        <v>3.7</v>
      </c>
      <c r="D19">
        <f>AVERAGE(D2:D17)</f>
        <v>4.3</v>
      </c>
      <c r="E19">
        <f>AVERAGE(E2:E17)</f>
        <v>0</v>
      </c>
      <c r="F19">
        <f>AVERAGE(F2:F17)</f>
        <v>3.53125</v>
      </c>
      <c r="G19">
        <f aca="true" t="shared" si="2" ref="G19:G22">IF((F19&gt;=13.5),"A",IF(F19&gt;=12,"B",IF(F19&gt;=10.5,"C",IF(F19&gt;=9,"D",IF(F19&gt;=7.5,"E","FX")))))</f>
        <v>0</v>
      </c>
    </row>
    <row r="20" spans="1:7" ht="15.75">
      <c r="A20" t="s">
        <v>27</v>
      </c>
      <c r="B20">
        <f>SUMIF($H2:$H17,"=A",B2:B17)/COUNTIF($H2:$H17,"=A")</f>
        <v>3.3</v>
      </c>
      <c r="C20">
        <f>SUMIF($H2:$H17,"=A",C2:C17)/COUNTIF($H2:$H17,"=A")</f>
        <v>3.7</v>
      </c>
      <c r="D20">
        <f>SUMIF($H2:$H17,"=A",D2:D17)/COUNTIF($H2:$H17,"=A")</f>
        <v>4.3</v>
      </c>
      <c r="E20">
        <f>SUMIF($H2:$H17,"=A",E2:E17)/COUNTIF($H2:$H17,"=A")</f>
        <v>0</v>
      </c>
      <c r="F20">
        <f>SUMIF($H2:$H17,"=A",F2:F17)/COUNTIF($H2:$H17,"=A")</f>
        <v>11.3</v>
      </c>
      <c r="G20">
        <f t="shared" si="2"/>
        <v>0</v>
      </c>
    </row>
    <row r="21" spans="1:7" ht="15.75">
      <c r="A21" t="s">
        <v>28</v>
      </c>
      <c r="B21" t="e">
        <f>SUMIF($H2:$H17,"=B",B2:B17)/COUNTIF($H2:$H17,"=B")</f>
        <v>#DIV/0!</v>
      </c>
      <c r="C21" t="e">
        <f>SUMIF($H2:$H17,"=B",C2:C17)/COUNTIF($H2:$H17,"=B")</f>
        <v>#DIV/0!</v>
      </c>
      <c r="D21" t="e">
        <f>SUMIF($H2:$H17,"=B",D2:D17)/COUNTIF($H2:$H17,"=B")</f>
        <v>#DIV/0!</v>
      </c>
      <c r="E21" t="e">
        <f>SUMIF($H2:$H17,"=B",E2:E17)/COUNTIF($H2:$H17,"=B")</f>
        <v>#DIV/0!</v>
      </c>
      <c r="F21" t="e">
        <f>SUMIF($H2:$H17,"=B",F2:F17)/COUNTIF($H2:$H17,"=B")</f>
        <v>#DIV/0!</v>
      </c>
      <c r="G21" t="e">
        <f t="shared" si="2"/>
        <v>#DIV/0!</v>
      </c>
    </row>
    <row r="22" spans="1:7" ht="15.75">
      <c r="A22" t="s">
        <v>33</v>
      </c>
      <c r="B22" t="e">
        <f>SUMIF($H2:$H17,"=C",B2:B17)/COUNTIF($H2:$H17,"=C")</f>
        <v>#DIV/0!</v>
      </c>
      <c r="C22" t="e">
        <f>SUMIF($H2:$H17,"=C",C2:C17)/COUNTIF($H2:$H17,"=C")</f>
        <v>#DIV/0!</v>
      </c>
      <c r="D22" t="e">
        <f>SUMIF($H2:$H17,"=C",D2:D17)/COUNTIF($H2:$H17,"=C")</f>
        <v>#DIV/0!</v>
      </c>
      <c r="E22" t="e">
        <f>SUMIF($H2:$H17,"=C",E2:E17)/COUNTIF($H2:$H17,"=C")</f>
        <v>#DIV/0!</v>
      </c>
      <c r="F22" t="e">
        <f>SUMIF($H2:$H17,"=C",F2:F17)/COUNTIF($H2:$H17,"=C")</f>
        <v>#DIV/0!</v>
      </c>
      <c r="G22" t="e">
        <f t="shared" si="2"/>
        <v>#DIV/0!</v>
      </c>
    </row>
    <row r="26" spans="1:7" ht="15.75">
      <c r="A26" t="s">
        <v>11</v>
      </c>
      <c r="B26">
        <f>SUM(B2:B20)/COUNTIF($F2:$F20,"&gt;0")</f>
        <v>3.3000000000000003</v>
      </c>
      <c r="C26">
        <f>SUM(C2:C20)/COUNTIF($F2:$F20,"&gt;0")</f>
        <v>3.6999999999999997</v>
      </c>
      <c r="D26">
        <f>SUM(D2:D20)/COUNTIF($F2:$F20,"&gt;0")</f>
        <v>4.3</v>
      </c>
      <c r="E26">
        <f>SUM(E2:E20)/COUNTIF($F2:$F20,"&gt;0")</f>
        <v>0</v>
      </c>
      <c r="F26">
        <f>MIN(SUM($B26:$E26),15)</f>
        <v>11.3</v>
      </c>
      <c r="G26">
        <f>IF((F26&gt;=13.5),"A",IF(F26&gt;=12,"B",IF(F26&gt;=10.5,"C",IF(F26&gt;=9,"D",IF(F26&gt;=7.5,"E","FX")))))</f>
        <v>0</v>
      </c>
    </row>
  </sheetData>
  <sheetProtection selectLockedCells="1" selectUnlockedCells="1"/>
  <printOptions gridLines="1"/>
  <pageMargins left="0.7083333333333334" right="0.7083333333333334" top="0.7479166666666667" bottom="0.747916666666666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D8" sqref="D8"/>
    </sheetView>
  </sheetViews>
  <sheetFormatPr defaultColWidth="12.57421875" defaultRowHeight="15"/>
  <cols>
    <col min="1" max="1" width="27.7109375" style="0" customWidth="1"/>
    <col min="2" max="5" width="3.7109375" style="0" customWidth="1"/>
    <col min="6" max="7" width="9.00390625" style="0" customWidth="1"/>
    <col min="8" max="16384" width="11.57421875" style="0" customWidth="1"/>
  </cols>
  <sheetData>
    <row r="1" spans="1:5" ht="15.75">
      <c r="A1" s="1" t="s">
        <v>0</v>
      </c>
      <c r="B1">
        <v>1</v>
      </c>
      <c r="C1">
        <v>2</v>
      </c>
      <c r="D1">
        <v>3</v>
      </c>
      <c r="E1">
        <v>4</v>
      </c>
    </row>
    <row r="2" spans="1:7" ht="15.75">
      <c r="A2" t="s">
        <v>13</v>
      </c>
      <c r="F2">
        <f aca="true" t="shared" si="0" ref="F2:F20">MIN(SUM(B2:E2),15)</f>
        <v>0</v>
      </c>
      <c r="G2">
        <f aca="true" t="shared" si="1" ref="G2:G20">IF((F2&gt;=13.5),"A",IF(F2&gt;=12,"B",IF(F2&gt;=10.5,"C",IF(F2&gt;=9,"D",IF(F2&gt;=7.5,"E","FX")))))</f>
        <v>0</v>
      </c>
    </row>
    <row r="3" spans="1:7" ht="15.75">
      <c r="A3" t="s">
        <v>15</v>
      </c>
      <c r="F3">
        <f t="shared" si="0"/>
        <v>0</v>
      </c>
      <c r="G3">
        <f t="shared" si="1"/>
        <v>0</v>
      </c>
    </row>
    <row r="4" spans="1:7" ht="15.75">
      <c r="A4" t="s">
        <v>17</v>
      </c>
      <c r="F4">
        <f t="shared" si="0"/>
        <v>0</v>
      </c>
      <c r="G4">
        <f t="shared" si="1"/>
        <v>0</v>
      </c>
    </row>
    <row r="5" spans="1:7" ht="15.75">
      <c r="A5" t="s">
        <v>19</v>
      </c>
      <c r="F5">
        <f t="shared" si="0"/>
        <v>0</v>
      </c>
      <c r="G5">
        <f t="shared" si="1"/>
        <v>0</v>
      </c>
    </row>
    <row r="6" spans="1:8" ht="15.75">
      <c r="A6" t="s">
        <v>21</v>
      </c>
      <c r="B6">
        <v>5</v>
      </c>
      <c r="C6">
        <v>2.5</v>
      </c>
      <c r="D6">
        <v>5</v>
      </c>
      <c r="F6">
        <f t="shared" si="0"/>
        <v>12.5</v>
      </c>
      <c r="G6">
        <f t="shared" si="1"/>
        <v>0</v>
      </c>
      <c r="H6" t="s">
        <v>25</v>
      </c>
    </row>
    <row r="7" spans="1:7" ht="15.75">
      <c r="A7" t="s">
        <v>23</v>
      </c>
      <c r="F7">
        <f t="shared" si="0"/>
        <v>0</v>
      </c>
      <c r="G7">
        <f t="shared" si="1"/>
        <v>0</v>
      </c>
    </row>
    <row r="8" spans="6:7" ht="15.75">
      <c r="F8">
        <f t="shared" si="0"/>
        <v>0</v>
      </c>
      <c r="G8">
        <f t="shared" si="1"/>
        <v>0</v>
      </c>
    </row>
    <row r="9" spans="6:7" ht="15.75">
      <c r="F9">
        <f t="shared" si="0"/>
        <v>0</v>
      </c>
      <c r="G9">
        <f t="shared" si="1"/>
        <v>0</v>
      </c>
    </row>
    <row r="10" spans="6:7" ht="15.75">
      <c r="F10">
        <f t="shared" si="0"/>
        <v>0</v>
      </c>
      <c r="G10">
        <f t="shared" si="1"/>
        <v>0</v>
      </c>
    </row>
    <row r="11" spans="6:7" ht="15.75">
      <c r="F11">
        <f t="shared" si="0"/>
        <v>0</v>
      </c>
      <c r="G11">
        <f t="shared" si="1"/>
        <v>0</v>
      </c>
    </row>
    <row r="12" spans="6:7" ht="15.75">
      <c r="F12">
        <f t="shared" si="0"/>
        <v>0</v>
      </c>
      <c r="G12">
        <f t="shared" si="1"/>
        <v>0</v>
      </c>
    </row>
    <row r="13" spans="6:7" ht="15.75">
      <c r="F13">
        <f t="shared" si="0"/>
        <v>0</v>
      </c>
      <c r="G13">
        <f t="shared" si="1"/>
        <v>0</v>
      </c>
    </row>
    <row r="14" spans="6:7" ht="15.75">
      <c r="F14">
        <f t="shared" si="0"/>
        <v>0</v>
      </c>
      <c r="G14">
        <f t="shared" si="1"/>
        <v>0</v>
      </c>
    </row>
    <row r="15" spans="6:7" ht="15.75">
      <c r="F15">
        <f t="shared" si="0"/>
        <v>0</v>
      </c>
      <c r="G15">
        <f t="shared" si="1"/>
        <v>0</v>
      </c>
    </row>
    <row r="16" spans="6:7" ht="15.75">
      <c r="F16">
        <f t="shared" si="0"/>
        <v>0</v>
      </c>
      <c r="G16">
        <f t="shared" si="1"/>
        <v>0</v>
      </c>
    </row>
    <row r="17" spans="6:7" ht="15.75">
      <c r="F17">
        <f t="shared" si="0"/>
        <v>0</v>
      </c>
      <c r="G17">
        <f t="shared" si="1"/>
        <v>0</v>
      </c>
    </row>
    <row r="18" spans="6:7" ht="15.75">
      <c r="F18">
        <f t="shared" si="0"/>
        <v>0</v>
      </c>
      <c r="G18">
        <f t="shared" si="1"/>
        <v>0</v>
      </c>
    </row>
    <row r="19" spans="6:7" ht="15.75">
      <c r="F19">
        <f t="shared" si="0"/>
        <v>0</v>
      </c>
      <c r="G19">
        <f t="shared" si="1"/>
        <v>0</v>
      </c>
    </row>
    <row r="20" spans="6:7" ht="15.75">
      <c r="F20">
        <f t="shared" si="0"/>
        <v>0</v>
      </c>
      <c r="G20">
        <f t="shared" si="1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Roman,Normálne"&amp;12&amp;A</oddHeader>
    <oddFooter>&amp;C&amp;"Times New Roman,Normálne"&amp;12Page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5" sqref="A5"/>
    </sheetView>
  </sheetViews>
  <sheetFormatPr defaultColWidth="9.140625" defaultRowHeight="15"/>
  <cols>
    <col min="1" max="1" width="73.57421875" style="0" customWidth="1"/>
  </cols>
  <sheetData>
    <row r="1" ht="59.25" customHeight="1">
      <c r="A1" s="3" t="s">
        <v>34</v>
      </c>
    </row>
    <row r="2" ht="54.75" customHeight="1">
      <c r="A2" s="3" t="s">
        <v>35</v>
      </c>
    </row>
    <row r="3" ht="54.75" customHeight="1">
      <c r="A3" s="3" t="s">
        <v>36</v>
      </c>
    </row>
    <row r="4" ht="67.5" customHeight="1">
      <c r="A4" s="3" t="s">
        <v>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/>
  <cp:lastPrinted>2016-11-14T16:39:51Z</cp:lastPrinted>
  <dcterms:created xsi:type="dcterms:W3CDTF">2014-09-17T14:54:37Z</dcterms:created>
  <dcterms:modified xsi:type="dcterms:W3CDTF">2018-05-25T12:16:18Z</dcterms:modified>
  <cp:category/>
  <cp:version/>
  <cp:contentType/>
  <cp:contentStatus/>
  <cp:revision>126</cp:revision>
</cp:coreProperties>
</file>