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body" sheetId="1" r:id="rId1"/>
    <sheet name="du" sheetId="2" r:id="rId2"/>
    <sheet name="pis1" sheetId="3" r:id="rId3"/>
    <sheet name="pis2" sheetId="4" r:id="rId4"/>
    <sheet name="opravne" sheetId="5" r:id="rId5"/>
  </sheets>
  <definedNames/>
  <calcPr fullCalcOnLoad="1"/>
</workbook>
</file>

<file path=xl/sharedStrings.xml><?xml version="1.0" encoding="utf-8"?>
<sst xmlns="http://schemas.openxmlformats.org/spreadsheetml/2006/main" count="309" uniqueCount="61">
  <si>
    <t>pis1</t>
  </si>
  <si>
    <t>pis2</t>
  </si>
  <si>
    <t>du</t>
  </si>
  <si>
    <t>forum</t>
  </si>
  <si>
    <t>spolu</t>
  </si>
  <si>
    <t>Vladimír Bačinský</t>
  </si>
  <si>
    <t>Richard Bíró</t>
  </si>
  <si>
    <t>Veronika Bojda</t>
  </si>
  <si>
    <t>Martin Brestovanský</t>
  </si>
  <si>
    <t>Patrik Černý</t>
  </si>
  <si>
    <t>Michaela Dlugošová</t>
  </si>
  <si>
    <t>Stanislava Dudičová</t>
  </si>
  <si>
    <t>Matúš Ferech</t>
  </si>
  <si>
    <t>Samantha Gombárová</t>
  </si>
  <si>
    <t>Patrik Grman</t>
  </si>
  <si>
    <t>Bc. Dominika Harmanová</t>
  </si>
  <si>
    <t>Eva Herencsárová</t>
  </si>
  <si>
    <t>Peter Horváth</t>
  </si>
  <si>
    <t>Martin Hoťka</t>
  </si>
  <si>
    <t>Tomáš Janeta</t>
  </si>
  <si>
    <t>Sebastián Jankovič</t>
  </si>
  <si>
    <t>Dominik Jenča</t>
  </si>
  <si>
    <t>Filip Jurčák</t>
  </si>
  <si>
    <t>Adam Jurík</t>
  </si>
  <si>
    <t>Martin Lupták</t>
  </si>
  <si>
    <t>Matúš Matok</t>
  </si>
  <si>
    <t>Martin Melicherčík</t>
  </si>
  <si>
    <t>Viliam Mešťánek</t>
  </si>
  <si>
    <t>Daniel Nagy</t>
  </si>
  <si>
    <t>Matej Novota</t>
  </si>
  <si>
    <t>Nina Raganová</t>
  </si>
  <si>
    <t>Petra Russo</t>
  </si>
  <si>
    <t>Matej Sladek</t>
  </si>
  <si>
    <t>Martin Stolárik</t>
  </si>
  <si>
    <t>Ondrej Šatala</t>
  </si>
  <si>
    <t>Richard Tóth</t>
  </si>
  <si>
    <t>Martin Valent</t>
  </si>
  <si>
    <t>Jakub Vaňko</t>
  </si>
  <si>
    <t>Tijana Vesteg</t>
  </si>
  <si>
    <t>Anna Vicianová</t>
  </si>
  <si>
    <t>Vladislav Vovnenko</t>
  </si>
  <si>
    <t>Samuel Žeňuch</t>
  </si>
  <si>
    <t>Kristína Balažovičová</t>
  </si>
  <si>
    <t>Jaroslav Bánovský</t>
  </si>
  <si>
    <t>Roman Beňo</t>
  </si>
  <si>
    <t>Dária Čárska</t>
  </si>
  <si>
    <t>Michaela Gažiová</t>
  </si>
  <si>
    <t>priemer</t>
  </si>
  <si>
    <t>skupina</t>
  </si>
  <si>
    <t>F</t>
  </si>
  <si>
    <t>C</t>
  </si>
  <si>
    <t>D</t>
  </si>
  <si>
    <t>A</t>
  </si>
  <si>
    <t>B</t>
  </si>
  <si>
    <t>E</t>
  </si>
  <si>
    <t>priemer A</t>
  </si>
  <si>
    <t>priemer B</t>
  </si>
  <si>
    <t>priemer C</t>
  </si>
  <si>
    <t>priemer D</t>
  </si>
  <si>
    <t>pis1F</t>
  </si>
  <si>
    <t>pis2E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</si>
</sst>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E4" sqref="E4"/>
    </sheetView>
  </sheetViews>
  <sheetFormatPr defaultColWidth="12.57421875" defaultRowHeight="12.75"/>
  <cols>
    <col min="1" max="1" width="18.7109375" style="0" customWidth="1"/>
    <col min="2" max="2" width="5.8515625" style="0" customWidth="1"/>
    <col min="3" max="3" width="6.140625" style="0" customWidth="1"/>
    <col min="4" max="4" width="5.421875" style="0" customWidth="1"/>
    <col min="5" max="5" width="5.8515625" style="0" customWidth="1"/>
    <col min="6" max="6" width="5.7109375" style="0" customWidth="1"/>
    <col min="7" max="15" width="3.8515625" style="0" customWidth="1"/>
    <col min="16" max="16384" width="11.57421875" style="0" customWidth="1"/>
  </cols>
  <sheetData>
    <row r="1" spans="1:6" ht="14.25">
      <c r="A1" s="1"/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15" ht="14.25">
      <c r="A2" s="1" t="s">
        <v>5</v>
      </c>
      <c r="B2" s="2">
        <f>pis1!G2</f>
        <v>14</v>
      </c>
      <c r="C2" s="2">
        <f>pis2!G2</f>
        <v>14</v>
      </c>
      <c r="D2" s="2">
        <f>'du'!P2</f>
        <v>8</v>
      </c>
      <c r="E2" s="2"/>
      <c r="F2" s="2">
        <f aca="true" t="shared" si="0" ref="F2:F43">SUM($B2:$E2)</f>
        <v>36</v>
      </c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1" t="s">
        <v>6</v>
      </c>
      <c r="B3" s="2">
        <f>pis1!G3</f>
        <v>20</v>
      </c>
      <c r="C3" s="2">
        <f>pis2!G3</f>
        <v>17</v>
      </c>
      <c r="D3" s="2">
        <f>'du'!P3</f>
        <v>8</v>
      </c>
      <c r="E3" s="2">
        <v>5</v>
      </c>
      <c r="F3" s="2">
        <f t="shared" si="0"/>
        <v>50</v>
      </c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1" t="s">
        <v>7</v>
      </c>
      <c r="B4" s="2">
        <f>pis1!G4</f>
        <v>0</v>
      </c>
      <c r="C4" s="2">
        <f>pis2!G4</f>
        <v>0</v>
      </c>
      <c r="D4" s="2">
        <f>'du'!P4</f>
        <v>0</v>
      </c>
      <c r="E4" s="2"/>
      <c r="F4" s="2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1" t="s">
        <v>8</v>
      </c>
      <c r="B5" s="2">
        <f>pis1!G5</f>
        <v>0</v>
      </c>
      <c r="C5" s="2">
        <f>pis2!G5</f>
        <v>0</v>
      </c>
      <c r="D5" s="2">
        <f>'du'!P5</f>
        <v>1.4000000000000001</v>
      </c>
      <c r="E5" s="2"/>
      <c r="F5" s="2">
        <f t="shared" si="0"/>
        <v>1.4000000000000001</v>
      </c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1" t="s">
        <v>9</v>
      </c>
      <c r="B6" s="2">
        <f>pis1!G6</f>
        <v>9.5</v>
      </c>
      <c r="C6" s="2">
        <f>pis2!G6</f>
        <v>11</v>
      </c>
      <c r="D6" s="2">
        <f>'du'!P6</f>
        <v>6.1</v>
      </c>
      <c r="E6" s="2"/>
      <c r="F6" s="2">
        <f t="shared" si="0"/>
        <v>26.6</v>
      </c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1" t="s">
        <v>10</v>
      </c>
      <c r="B7" s="2">
        <f>pis1!G7</f>
        <v>20</v>
      </c>
      <c r="C7" s="2">
        <f>pis2!G7</f>
        <v>16.5</v>
      </c>
      <c r="D7" s="2">
        <f>'du'!P7</f>
        <v>8</v>
      </c>
      <c r="E7" s="2">
        <v>5</v>
      </c>
      <c r="F7" s="2">
        <f t="shared" si="0"/>
        <v>49.5</v>
      </c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1" t="s">
        <v>11</v>
      </c>
      <c r="B8" s="2">
        <f>pis1!G8</f>
        <v>0</v>
      </c>
      <c r="C8" s="2">
        <f>pis2!G8</f>
        <v>0</v>
      </c>
      <c r="D8" s="2">
        <f>'du'!P8</f>
        <v>0</v>
      </c>
      <c r="E8" s="2"/>
      <c r="F8" s="2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1" t="s">
        <v>12</v>
      </c>
      <c r="B9" s="2">
        <f>pis1!G9</f>
        <v>16.5</v>
      </c>
      <c r="C9" s="2">
        <f>pis2!G9</f>
        <v>15.5</v>
      </c>
      <c r="D9" s="2">
        <f>'du'!P9</f>
        <v>7.8</v>
      </c>
      <c r="E9" s="2">
        <v>1.5</v>
      </c>
      <c r="F9" s="2">
        <f t="shared" si="0"/>
        <v>41.3</v>
      </c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1" t="s">
        <v>13</v>
      </c>
      <c r="B10" s="2">
        <f>pis1!G10</f>
        <v>13</v>
      </c>
      <c r="C10" s="2">
        <f>pis2!G10</f>
        <v>14</v>
      </c>
      <c r="D10" s="2">
        <f>'du'!P10</f>
        <v>7.3</v>
      </c>
      <c r="E10" s="2"/>
      <c r="F10" s="2">
        <f t="shared" si="0"/>
        <v>34.3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1" t="s">
        <v>14</v>
      </c>
      <c r="B11" s="2">
        <f>pis1!G11</f>
        <v>16.5</v>
      </c>
      <c r="C11" s="2">
        <f>pis2!G11</f>
        <v>18.5</v>
      </c>
      <c r="D11" s="2">
        <f>'du'!P11</f>
        <v>8</v>
      </c>
      <c r="E11" s="2"/>
      <c r="F11" s="2">
        <f t="shared" si="0"/>
        <v>43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4.25">
      <c r="A12" s="1" t="s">
        <v>15</v>
      </c>
      <c r="B12" s="2">
        <f>pis1!G12</f>
        <v>12.5</v>
      </c>
      <c r="C12" s="2">
        <f>pis2!G12</f>
        <v>16</v>
      </c>
      <c r="D12" s="2">
        <f>'du'!P12</f>
        <v>6.5</v>
      </c>
      <c r="E12" s="2">
        <v>4</v>
      </c>
      <c r="F12" s="2">
        <f t="shared" si="0"/>
        <v>39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4.25">
      <c r="A13" s="1" t="s">
        <v>16</v>
      </c>
      <c r="B13" s="2">
        <f>pis1!G13</f>
        <v>19.5</v>
      </c>
      <c r="C13" s="2">
        <f>pis2!G13</f>
        <v>16.5</v>
      </c>
      <c r="D13" s="2">
        <f>'du'!P13</f>
        <v>8</v>
      </c>
      <c r="E13" s="2">
        <v>5</v>
      </c>
      <c r="F13" s="2">
        <f t="shared" si="0"/>
        <v>49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4.25">
      <c r="A14" s="1" t="s">
        <v>17</v>
      </c>
      <c r="B14" s="2">
        <f>pis1!G14</f>
        <v>12</v>
      </c>
      <c r="C14" s="2">
        <f>pis2!G14</f>
        <v>10.5</v>
      </c>
      <c r="D14" s="2">
        <f>'du'!P14</f>
        <v>6.5</v>
      </c>
      <c r="E14" s="2"/>
      <c r="F14" s="2">
        <f t="shared" si="0"/>
        <v>29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1" t="s">
        <v>18</v>
      </c>
      <c r="B15" s="2">
        <f>pis1!G15</f>
        <v>5</v>
      </c>
      <c r="C15" s="2">
        <f>pis2!G15</f>
        <v>8.5</v>
      </c>
      <c r="D15" s="2">
        <f>'du'!P15</f>
        <v>0.9</v>
      </c>
      <c r="E15" s="2"/>
      <c r="F15" s="2">
        <f t="shared" si="0"/>
        <v>14.4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1" t="s">
        <v>19</v>
      </c>
      <c r="B16" s="2">
        <f>pis1!G16</f>
        <v>16.5</v>
      </c>
      <c r="C16" s="2">
        <f>pis2!G16</f>
        <v>13.5</v>
      </c>
      <c r="D16" s="2">
        <f>'du'!P16</f>
        <v>8</v>
      </c>
      <c r="E16" s="2">
        <v>2</v>
      </c>
      <c r="F16" s="2">
        <f t="shared" si="0"/>
        <v>40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1" t="s">
        <v>20</v>
      </c>
      <c r="B17" s="2">
        <f>pis1!G17</f>
        <v>11</v>
      </c>
      <c r="C17" s="2">
        <f>pis2!G17</f>
        <v>11.5</v>
      </c>
      <c r="D17" s="2">
        <f>'du'!P17</f>
        <v>8</v>
      </c>
      <c r="E17" s="2"/>
      <c r="F17" s="2">
        <f t="shared" si="0"/>
        <v>30.5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1" t="s">
        <v>21</v>
      </c>
      <c r="B18" s="2">
        <f>pis1!G18</f>
        <v>18.5</v>
      </c>
      <c r="C18" s="2">
        <f>pis2!G18</f>
        <v>18</v>
      </c>
      <c r="D18" s="2">
        <f>'du'!P18</f>
        <v>5</v>
      </c>
      <c r="E18" s="2"/>
      <c r="F18" s="2">
        <f t="shared" si="0"/>
        <v>41.5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t="s">
        <v>22</v>
      </c>
      <c r="B19" s="2">
        <f>pis1!G19</f>
        <v>14</v>
      </c>
      <c r="C19" s="2">
        <f>pis2!G19</f>
        <v>18</v>
      </c>
      <c r="D19" s="2">
        <f>'du'!P19</f>
        <v>8</v>
      </c>
      <c r="E19" s="2">
        <v>5</v>
      </c>
      <c r="F19" s="2">
        <f t="shared" si="0"/>
        <v>45</v>
      </c>
      <c r="G19" s="3"/>
      <c r="H19" s="3"/>
      <c r="I19" s="3"/>
      <c r="J19" s="3"/>
      <c r="K19" s="3"/>
      <c r="L19" s="3"/>
      <c r="M19" s="3"/>
      <c r="N19" s="3"/>
      <c r="O19" s="3"/>
    </row>
    <row r="20" spans="1:6" ht="14.25">
      <c r="A20" t="s">
        <v>23</v>
      </c>
      <c r="B20" s="2">
        <f>pis1!G20</f>
        <v>7</v>
      </c>
      <c r="C20" s="2">
        <f>pis2!G20</f>
        <v>11.5</v>
      </c>
      <c r="D20" s="2">
        <f>'du'!P20</f>
        <v>5</v>
      </c>
      <c r="E20" s="2"/>
      <c r="F20" s="2">
        <f t="shared" si="0"/>
        <v>23.5</v>
      </c>
    </row>
    <row r="21" spans="1:6" ht="14.25">
      <c r="A21" t="s">
        <v>24</v>
      </c>
      <c r="B21" s="2">
        <f>pis1!G21</f>
        <v>0</v>
      </c>
      <c r="C21" s="2">
        <f>pis2!G21</f>
        <v>0</v>
      </c>
      <c r="D21" s="2">
        <f>'du'!P21</f>
        <v>1.7</v>
      </c>
      <c r="F21" s="2">
        <f t="shared" si="0"/>
        <v>1.7</v>
      </c>
    </row>
    <row r="22" spans="1:6" ht="14.25">
      <c r="A22" t="s">
        <v>25</v>
      </c>
      <c r="B22" s="2">
        <f>pis1!G22</f>
        <v>14</v>
      </c>
      <c r="C22" s="2">
        <f>pis2!G22</f>
        <v>15</v>
      </c>
      <c r="D22" s="2">
        <f>'du'!P22</f>
        <v>4.7</v>
      </c>
      <c r="F22" s="2">
        <f t="shared" si="0"/>
        <v>33.7</v>
      </c>
    </row>
    <row r="23" spans="1:6" ht="14.25">
      <c r="A23" t="s">
        <v>26</v>
      </c>
      <c r="B23" s="2">
        <f>pis1!G23</f>
        <v>16</v>
      </c>
      <c r="C23" s="2">
        <f>pis2!G23</f>
        <v>11</v>
      </c>
      <c r="D23" s="2">
        <f>'du'!P23</f>
        <v>7.7</v>
      </c>
      <c r="F23" s="2">
        <f t="shared" si="0"/>
        <v>34.7</v>
      </c>
    </row>
    <row r="24" spans="1:6" ht="14.25">
      <c r="A24" t="s">
        <v>27</v>
      </c>
      <c r="B24" s="2">
        <f>pis1!G24</f>
        <v>0</v>
      </c>
      <c r="C24" s="2">
        <f>pis2!G24</f>
        <v>0</v>
      </c>
      <c r="D24" s="2">
        <f>'du'!P24</f>
        <v>0</v>
      </c>
      <c r="F24" s="2">
        <f t="shared" si="0"/>
        <v>0</v>
      </c>
    </row>
    <row r="25" spans="1:6" ht="14.25">
      <c r="A25" t="s">
        <v>28</v>
      </c>
      <c r="B25" s="2">
        <f>pis1!G25</f>
        <v>2</v>
      </c>
      <c r="C25" s="2">
        <f>pis2!G25</f>
        <v>0</v>
      </c>
      <c r="D25" s="2">
        <f>'du'!P25</f>
        <v>5.699999999999999</v>
      </c>
      <c r="F25" s="2">
        <f t="shared" si="0"/>
        <v>7.699999999999999</v>
      </c>
    </row>
    <row r="26" spans="1:6" ht="14.25">
      <c r="A26" t="s">
        <v>29</v>
      </c>
      <c r="B26" s="2">
        <f>pis1!G26</f>
        <v>13</v>
      </c>
      <c r="C26" s="2">
        <f>pis2!G26</f>
        <v>18</v>
      </c>
      <c r="D26" s="2">
        <f>'du'!P26</f>
        <v>8</v>
      </c>
      <c r="F26" s="2">
        <f t="shared" si="0"/>
        <v>39</v>
      </c>
    </row>
    <row r="27" spans="1:6" ht="14.25">
      <c r="A27" t="s">
        <v>30</v>
      </c>
      <c r="B27" s="2">
        <f>pis1!G27</f>
        <v>13</v>
      </c>
      <c r="C27" s="2">
        <f>pis2!G27</f>
        <v>15</v>
      </c>
      <c r="D27" s="2">
        <f>'du'!P27</f>
        <v>7.600000000000001</v>
      </c>
      <c r="F27" s="2">
        <f t="shared" si="0"/>
        <v>35.6</v>
      </c>
    </row>
    <row r="28" spans="1:6" ht="14.25">
      <c r="A28" t="s">
        <v>31</v>
      </c>
      <c r="B28" s="2">
        <f>pis1!G28</f>
        <v>0</v>
      </c>
      <c r="C28" s="2">
        <f>pis2!G28</f>
        <v>0</v>
      </c>
      <c r="D28" s="2">
        <f>'du'!P28</f>
        <v>0</v>
      </c>
      <c r="F28" s="2">
        <f t="shared" si="0"/>
        <v>0</v>
      </c>
    </row>
    <row r="29" spans="1:6" ht="14.25">
      <c r="A29" t="s">
        <v>32</v>
      </c>
      <c r="B29" s="2">
        <f>pis1!G29</f>
        <v>16</v>
      </c>
      <c r="C29" s="2">
        <f>pis2!G29</f>
        <v>20</v>
      </c>
      <c r="D29" s="2">
        <f>'du'!P29</f>
        <v>8</v>
      </c>
      <c r="E29" s="4">
        <v>4</v>
      </c>
      <c r="F29" s="2">
        <f t="shared" si="0"/>
        <v>48</v>
      </c>
    </row>
    <row r="30" spans="1:6" ht="14.25">
      <c r="A30" t="s">
        <v>33</v>
      </c>
      <c r="B30" s="2">
        <f>pis1!G30</f>
        <v>13</v>
      </c>
      <c r="C30" s="2">
        <f>pis2!G30</f>
        <v>16</v>
      </c>
      <c r="D30" s="2">
        <f>'du'!P30</f>
        <v>8</v>
      </c>
      <c r="F30" s="2">
        <f t="shared" si="0"/>
        <v>37</v>
      </c>
    </row>
    <row r="31" spans="1:6" ht="14.25">
      <c r="A31" t="s">
        <v>34</v>
      </c>
      <c r="B31" s="2">
        <f>pis1!G31</f>
        <v>14</v>
      </c>
      <c r="C31" s="2">
        <f>pis2!G31</f>
        <v>15</v>
      </c>
      <c r="D31" s="2">
        <f>'du'!P31</f>
        <v>8</v>
      </c>
      <c r="F31" s="2">
        <f t="shared" si="0"/>
        <v>37</v>
      </c>
    </row>
    <row r="32" spans="1:6" ht="14.25">
      <c r="A32" t="s">
        <v>35</v>
      </c>
      <c r="B32" s="2">
        <f>pis1!G32</f>
        <v>15</v>
      </c>
      <c r="C32" s="2">
        <f>pis2!G32</f>
        <v>16</v>
      </c>
      <c r="D32" s="2">
        <f>'du'!P32</f>
        <v>8</v>
      </c>
      <c r="F32" s="2">
        <f t="shared" si="0"/>
        <v>39</v>
      </c>
    </row>
    <row r="33" spans="1:6" ht="14.25">
      <c r="A33" t="s">
        <v>36</v>
      </c>
      <c r="B33" s="2">
        <f>pis1!G33</f>
        <v>11.5</v>
      </c>
      <c r="C33" s="2">
        <f>pis2!G33</f>
        <v>9.5</v>
      </c>
      <c r="D33" s="2">
        <f>'du'!P33</f>
        <v>6.4</v>
      </c>
      <c r="F33" s="2">
        <f t="shared" si="0"/>
        <v>27.4</v>
      </c>
    </row>
    <row r="34" spans="1:6" ht="14.25">
      <c r="A34" t="s">
        <v>37</v>
      </c>
      <c r="B34" s="2">
        <f>pis1!G34</f>
        <v>13.5</v>
      </c>
      <c r="C34" s="2">
        <f>pis2!G34</f>
        <v>17</v>
      </c>
      <c r="D34" s="2">
        <f>'du'!P34</f>
        <v>8</v>
      </c>
      <c r="F34" s="2">
        <f t="shared" si="0"/>
        <v>38.5</v>
      </c>
    </row>
    <row r="35" spans="1:6" ht="14.25">
      <c r="A35" t="s">
        <v>38</v>
      </c>
      <c r="B35" s="2">
        <f>pis1!G35</f>
        <v>0</v>
      </c>
      <c r="C35" s="2">
        <f>pis2!G35</f>
        <v>0</v>
      </c>
      <c r="D35" s="2">
        <f>'du'!P35</f>
        <v>0.2</v>
      </c>
      <c r="F35" s="2">
        <f t="shared" si="0"/>
        <v>0.2</v>
      </c>
    </row>
    <row r="36" spans="1:6" ht="14.25">
      <c r="A36" t="s">
        <v>39</v>
      </c>
      <c r="B36" s="2">
        <f>pis1!G36</f>
        <v>6.5</v>
      </c>
      <c r="C36" s="2">
        <f>pis2!G36</f>
        <v>4.5</v>
      </c>
      <c r="D36" s="2">
        <f>'du'!P36</f>
        <v>7.200000000000001</v>
      </c>
      <c r="F36" s="2">
        <f t="shared" si="0"/>
        <v>18.200000000000003</v>
      </c>
    </row>
    <row r="37" spans="1:6" ht="14.25">
      <c r="A37" t="s">
        <v>40</v>
      </c>
      <c r="B37" s="2">
        <f>pis1!G37</f>
        <v>0</v>
      </c>
      <c r="C37" s="2">
        <f>pis2!G37</f>
        <v>0</v>
      </c>
      <c r="D37" s="2">
        <f>'du'!P37</f>
        <v>0</v>
      </c>
      <c r="F37" s="2">
        <f t="shared" si="0"/>
        <v>0</v>
      </c>
    </row>
    <row r="38" spans="1:6" ht="14.25">
      <c r="A38" t="s">
        <v>41</v>
      </c>
      <c r="B38" s="2">
        <f>pis1!G38</f>
        <v>9</v>
      </c>
      <c r="C38" s="2">
        <f>pis2!G38</f>
        <v>8</v>
      </c>
      <c r="D38" s="2">
        <f>'du'!P38</f>
        <v>3.5</v>
      </c>
      <c r="F38" s="2">
        <f t="shared" si="0"/>
        <v>20.5</v>
      </c>
    </row>
    <row r="39" spans="1:6" ht="14.25">
      <c r="A39" t="s">
        <v>42</v>
      </c>
      <c r="B39" s="2">
        <f>pis1!G39</f>
        <v>13.5</v>
      </c>
      <c r="C39" s="2">
        <f>pis2!G39</f>
        <v>13</v>
      </c>
      <c r="D39" s="2">
        <f>'du'!P39</f>
        <v>7.3</v>
      </c>
      <c r="F39" s="2">
        <f t="shared" si="0"/>
        <v>33.8</v>
      </c>
    </row>
    <row r="40" spans="1:6" ht="14.25">
      <c r="A40" t="s">
        <v>43</v>
      </c>
      <c r="B40" s="2">
        <f>pis1!G40</f>
        <v>7.5</v>
      </c>
      <c r="C40" s="2">
        <f>pis2!G40</f>
        <v>11.5</v>
      </c>
      <c r="D40" s="2">
        <f>'du'!P40</f>
        <v>8</v>
      </c>
      <c r="F40" s="2">
        <f t="shared" si="0"/>
        <v>27</v>
      </c>
    </row>
    <row r="41" spans="1:6" ht="14.25">
      <c r="A41" t="s">
        <v>44</v>
      </c>
      <c r="B41" s="2">
        <f>pis1!G41</f>
        <v>8.5</v>
      </c>
      <c r="C41" s="2">
        <f>pis2!G41</f>
        <v>5</v>
      </c>
      <c r="D41" s="2">
        <f>'du'!P41</f>
        <v>2.8</v>
      </c>
      <c r="F41" s="2">
        <f t="shared" si="0"/>
        <v>16.3</v>
      </c>
    </row>
    <row r="42" spans="1:6" ht="14.25">
      <c r="A42" t="s">
        <v>45</v>
      </c>
      <c r="B42" s="2">
        <f>pis1!G42</f>
        <v>14</v>
      </c>
      <c r="C42" s="2">
        <f>pis2!G42</f>
        <v>14.5</v>
      </c>
      <c r="D42" s="2">
        <f>'du'!P42</f>
        <v>8</v>
      </c>
      <c r="F42" s="2">
        <f t="shared" si="0"/>
        <v>36.5</v>
      </c>
    </row>
    <row r="43" spans="1:6" ht="14.25">
      <c r="A43" t="s">
        <v>46</v>
      </c>
      <c r="B43" s="2">
        <f>pis1!G43</f>
        <v>11</v>
      </c>
      <c r="C43" s="2">
        <f>pis2!G43</f>
        <v>13</v>
      </c>
      <c r="D43" s="2">
        <f>'du'!P43</f>
        <v>8</v>
      </c>
      <c r="F43" s="2">
        <f t="shared" si="0"/>
        <v>32</v>
      </c>
    </row>
    <row r="48" spans="1:6" ht="14.25">
      <c r="A48" t="s">
        <v>47</v>
      </c>
      <c r="B48">
        <f>AVERAGE(B2:B43)</f>
        <v>10.392857142857142</v>
      </c>
      <c r="C48">
        <f>AVERAGE(C2:C43)</f>
        <v>10.773809523809524</v>
      </c>
      <c r="D48">
        <f>AVERAGE(D2:D43)</f>
        <v>5.65</v>
      </c>
      <c r="E48">
        <f>AVERAGE(E2:E28)</f>
        <v>3.9285714285714284</v>
      </c>
      <c r="F48">
        <f>AVERAGE(F2:F43)</f>
        <v>27.56666666666667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27">
      <selection activeCell="O34" sqref="O34"/>
    </sheetView>
  </sheetViews>
  <sheetFormatPr defaultColWidth="9.140625" defaultRowHeight="12.75"/>
  <cols>
    <col min="1" max="1" width="18.7109375" style="0" customWidth="1"/>
    <col min="2" max="14" width="3.7109375" style="0" customWidth="1"/>
    <col min="15" max="15" width="3.57421875" style="0" customWidth="1"/>
  </cols>
  <sheetData>
    <row r="1" spans="1:16" ht="14.25">
      <c r="A1" s="1"/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 t="s">
        <v>4</v>
      </c>
    </row>
    <row r="2" spans="1:16" ht="14.25">
      <c r="A2" s="1" t="s">
        <v>5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P2">
        <f aca="true" t="shared" si="0" ref="P2:P43">MIN(SUM($B2:$O2),8)</f>
        <v>8</v>
      </c>
    </row>
    <row r="3" spans="1:16" ht="14.25">
      <c r="A3" s="1" t="s">
        <v>6</v>
      </c>
      <c r="B3">
        <v>1</v>
      </c>
      <c r="C3">
        <v>1</v>
      </c>
      <c r="D3">
        <v>0.8</v>
      </c>
      <c r="E3">
        <v>1</v>
      </c>
      <c r="G3">
        <v>1</v>
      </c>
      <c r="H3">
        <v>1</v>
      </c>
      <c r="I3">
        <v>1</v>
      </c>
      <c r="J3">
        <v>1</v>
      </c>
      <c r="K3">
        <v>0.9</v>
      </c>
      <c r="P3">
        <f t="shared" si="0"/>
        <v>8</v>
      </c>
    </row>
    <row r="4" spans="1:16" ht="14.25">
      <c r="A4" s="1" t="s">
        <v>7</v>
      </c>
      <c r="P4">
        <f t="shared" si="0"/>
        <v>0</v>
      </c>
    </row>
    <row r="5" spans="1:16" ht="14.25">
      <c r="A5" s="1" t="s">
        <v>8</v>
      </c>
      <c r="B5">
        <v>0.6000000000000001</v>
      </c>
      <c r="C5">
        <v>0.8</v>
      </c>
      <c r="P5">
        <f t="shared" si="0"/>
        <v>1.4000000000000001</v>
      </c>
    </row>
    <row r="6" spans="1:16" ht="14.25">
      <c r="A6" s="1" t="s">
        <v>9</v>
      </c>
      <c r="B6">
        <v>1</v>
      </c>
      <c r="C6">
        <v>1</v>
      </c>
      <c r="E6">
        <v>1</v>
      </c>
      <c r="H6">
        <v>1</v>
      </c>
      <c r="J6">
        <v>0.1</v>
      </c>
      <c r="K6">
        <v>1</v>
      </c>
      <c r="L6">
        <v>1</v>
      </c>
      <c r="P6">
        <f t="shared" si="0"/>
        <v>6.1</v>
      </c>
    </row>
    <row r="7" spans="1:16" ht="14.25">
      <c r="A7" s="1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P7">
        <f t="shared" si="0"/>
        <v>8</v>
      </c>
    </row>
    <row r="8" spans="1:16" ht="14.25">
      <c r="A8" s="1" t="s">
        <v>11</v>
      </c>
      <c r="P8">
        <f t="shared" si="0"/>
        <v>0</v>
      </c>
    </row>
    <row r="9" spans="1:16" ht="14.25">
      <c r="A9" s="1" t="s">
        <v>12</v>
      </c>
      <c r="B9">
        <v>0.5</v>
      </c>
      <c r="C9">
        <v>1</v>
      </c>
      <c r="D9">
        <v>1</v>
      </c>
      <c r="E9">
        <v>0.7</v>
      </c>
      <c r="G9">
        <v>1</v>
      </c>
      <c r="H9">
        <v>1</v>
      </c>
      <c r="I9">
        <v>1</v>
      </c>
      <c r="J9">
        <v>0.8</v>
      </c>
      <c r="K9">
        <v>0.8</v>
      </c>
      <c r="P9">
        <f t="shared" si="0"/>
        <v>7.8</v>
      </c>
    </row>
    <row r="10" spans="1:16" ht="14.25">
      <c r="A10" s="1" t="s">
        <v>13</v>
      </c>
      <c r="B10">
        <v>1</v>
      </c>
      <c r="C10">
        <v>1</v>
      </c>
      <c r="D10">
        <v>1</v>
      </c>
      <c r="E10">
        <v>0.30000000000000004</v>
      </c>
      <c r="H10">
        <v>1</v>
      </c>
      <c r="I10">
        <v>1</v>
      </c>
      <c r="K10">
        <v>1</v>
      </c>
      <c r="L10">
        <v>1</v>
      </c>
      <c r="P10">
        <f t="shared" si="0"/>
        <v>7.3</v>
      </c>
    </row>
    <row r="11" spans="1:16" ht="14.25">
      <c r="A11" s="1" t="s">
        <v>14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0.8</v>
      </c>
      <c r="P11">
        <f t="shared" si="0"/>
        <v>8</v>
      </c>
    </row>
    <row r="12" spans="1:16" ht="14.25">
      <c r="A12" s="1" t="s">
        <v>15</v>
      </c>
      <c r="B12">
        <v>1</v>
      </c>
      <c r="C12">
        <v>1</v>
      </c>
      <c r="D12">
        <v>0.8</v>
      </c>
      <c r="E12">
        <v>0.7</v>
      </c>
      <c r="F12">
        <v>1</v>
      </c>
      <c r="G12">
        <v>1</v>
      </c>
      <c r="I12">
        <v>1</v>
      </c>
      <c r="P12">
        <f t="shared" si="0"/>
        <v>6.5</v>
      </c>
    </row>
    <row r="13" spans="1:16" ht="14.25">
      <c r="A13" s="1" t="s">
        <v>16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P13">
        <f t="shared" si="0"/>
        <v>8</v>
      </c>
    </row>
    <row r="14" spans="1:16" ht="14.25">
      <c r="A14" s="1" t="s">
        <v>17</v>
      </c>
      <c r="C14">
        <v>0.5</v>
      </c>
      <c r="E14">
        <v>0.7</v>
      </c>
      <c r="F14">
        <v>1</v>
      </c>
      <c r="G14">
        <v>1</v>
      </c>
      <c r="H14">
        <v>1</v>
      </c>
      <c r="I14">
        <v>1</v>
      </c>
      <c r="K14">
        <v>0.30000000000000004</v>
      </c>
      <c r="L14">
        <v>1</v>
      </c>
      <c r="P14">
        <f t="shared" si="0"/>
        <v>6.5</v>
      </c>
    </row>
    <row r="15" spans="1:16" ht="14.25">
      <c r="A15" s="1" t="s">
        <v>18</v>
      </c>
      <c r="L15">
        <v>0.9</v>
      </c>
      <c r="P15">
        <f t="shared" si="0"/>
        <v>0.9</v>
      </c>
    </row>
    <row r="16" spans="1:16" ht="14.25">
      <c r="A16" s="1" t="s">
        <v>19</v>
      </c>
      <c r="B16">
        <v>1</v>
      </c>
      <c r="C16">
        <v>0.5</v>
      </c>
      <c r="D16">
        <v>1</v>
      </c>
      <c r="E16">
        <v>1</v>
      </c>
      <c r="F16">
        <v>0.8</v>
      </c>
      <c r="G16">
        <v>1</v>
      </c>
      <c r="H16">
        <v>1</v>
      </c>
      <c r="I16">
        <v>0.9</v>
      </c>
      <c r="L16">
        <v>1</v>
      </c>
      <c r="P16">
        <f t="shared" si="0"/>
        <v>8</v>
      </c>
    </row>
    <row r="17" spans="1:16" ht="14.25">
      <c r="A17" s="1" t="s">
        <v>20</v>
      </c>
      <c r="B17">
        <v>1</v>
      </c>
      <c r="C17">
        <v>1</v>
      </c>
      <c r="D17">
        <v>1</v>
      </c>
      <c r="E17">
        <v>0.6000000000000001</v>
      </c>
      <c r="G17">
        <v>0.5</v>
      </c>
      <c r="H17">
        <v>1</v>
      </c>
      <c r="I17">
        <v>1</v>
      </c>
      <c r="K17">
        <v>0.9</v>
      </c>
      <c r="L17">
        <v>1</v>
      </c>
      <c r="P17">
        <f t="shared" si="0"/>
        <v>8</v>
      </c>
    </row>
    <row r="18" spans="1:16" ht="14.25">
      <c r="A18" s="1" t="s">
        <v>21</v>
      </c>
      <c r="B18">
        <v>1</v>
      </c>
      <c r="C18">
        <v>1</v>
      </c>
      <c r="D18">
        <v>1</v>
      </c>
      <c r="E18">
        <v>1</v>
      </c>
      <c r="F18">
        <v>1</v>
      </c>
      <c r="P18">
        <f t="shared" si="0"/>
        <v>5</v>
      </c>
    </row>
    <row r="19" spans="1:16" ht="14.25">
      <c r="A19" t="s">
        <v>22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0.5</v>
      </c>
      <c r="P19">
        <f t="shared" si="0"/>
        <v>8</v>
      </c>
    </row>
    <row r="20" spans="1:16" ht="14.25">
      <c r="A20" t="s">
        <v>23</v>
      </c>
      <c r="B20">
        <v>0</v>
      </c>
      <c r="C20">
        <v>0.8</v>
      </c>
      <c r="D20">
        <v>0.8</v>
      </c>
      <c r="F20">
        <v>1</v>
      </c>
      <c r="G20">
        <v>0.5</v>
      </c>
      <c r="I20">
        <v>0.5</v>
      </c>
      <c r="J20">
        <v>0.1</v>
      </c>
      <c r="K20">
        <v>0.30000000000000004</v>
      </c>
      <c r="L20">
        <v>1</v>
      </c>
      <c r="P20">
        <f t="shared" si="0"/>
        <v>5</v>
      </c>
    </row>
    <row r="21" spans="1:16" ht="14.25">
      <c r="A21" t="s">
        <v>24</v>
      </c>
      <c r="B21">
        <v>1</v>
      </c>
      <c r="C21">
        <v>0.5</v>
      </c>
      <c r="D21">
        <v>0.2</v>
      </c>
      <c r="P21">
        <f t="shared" si="0"/>
        <v>1.7</v>
      </c>
    </row>
    <row r="22" spans="1:16" ht="14.25">
      <c r="A22" t="s">
        <v>25</v>
      </c>
      <c r="B22">
        <v>0.4</v>
      </c>
      <c r="C22">
        <v>0</v>
      </c>
      <c r="D22">
        <v>0.6000000000000001</v>
      </c>
      <c r="E22">
        <v>0.7</v>
      </c>
      <c r="F22">
        <v>1</v>
      </c>
      <c r="G22">
        <v>1</v>
      </c>
      <c r="I22">
        <v>1</v>
      </c>
      <c r="P22">
        <f t="shared" si="0"/>
        <v>4.7</v>
      </c>
    </row>
    <row r="23" spans="1:16" ht="14.25">
      <c r="A23" t="s">
        <v>26</v>
      </c>
      <c r="B23">
        <v>1</v>
      </c>
      <c r="C23">
        <v>1</v>
      </c>
      <c r="D23">
        <v>0.7</v>
      </c>
      <c r="E23">
        <v>1</v>
      </c>
      <c r="F23">
        <v>1</v>
      </c>
      <c r="G23">
        <v>1</v>
      </c>
      <c r="H23">
        <v>1</v>
      </c>
      <c r="I23">
        <v>1</v>
      </c>
      <c r="P23">
        <f t="shared" si="0"/>
        <v>7.7</v>
      </c>
    </row>
    <row r="24" spans="1:16" ht="14.25">
      <c r="A24" t="s">
        <v>27</v>
      </c>
      <c r="P24">
        <f t="shared" si="0"/>
        <v>0</v>
      </c>
    </row>
    <row r="25" spans="1:16" ht="14.25">
      <c r="A25" t="s">
        <v>28</v>
      </c>
      <c r="B25">
        <v>1</v>
      </c>
      <c r="C25">
        <v>0.8</v>
      </c>
      <c r="D25">
        <v>0.5</v>
      </c>
      <c r="E25">
        <v>0.4</v>
      </c>
      <c r="F25">
        <v>1</v>
      </c>
      <c r="G25">
        <v>1</v>
      </c>
      <c r="H25">
        <v>1</v>
      </c>
      <c r="P25">
        <f t="shared" si="0"/>
        <v>5.699999999999999</v>
      </c>
    </row>
    <row r="26" spans="1:16" ht="14.25">
      <c r="A26" t="s">
        <v>29</v>
      </c>
      <c r="B26">
        <v>1</v>
      </c>
      <c r="C26">
        <v>1</v>
      </c>
      <c r="D26">
        <v>0.7</v>
      </c>
      <c r="E26">
        <v>1</v>
      </c>
      <c r="F26">
        <v>1</v>
      </c>
      <c r="G26">
        <v>1</v>
      </c>
      <c r="H26">
        <v>0.8</v>
      </c>
      <c r="I26">
        <v>1</v>
      </c>
      <c r="J26">
        <v>0.6000000000000001</v>
      </c>
      <c r="P26">
        <f t="shared" si="0"/>
        <v>8</v>
      </c>
    </row>
    <row r="27" spans="1:16" ht="14.25">
      <c r="A27" t="s">
        <v>30</v>
      </c>
      <c r="B27">
        <v>0.4</v>
      </c>
      <c r="C27">
        <v>1</v>
      </c>
      <c r="D27">
        <v>0.5</v>
      </c>
      <c r="E27">
        <v>1</v>
      </c>
      <c r="F27">
        <v>1</v>
      </c>
      <c r="G27">
        <v>0.5</v>
      </c>
      <c r="H27">
        <v>0.9</v>
      </c>
      <c r="I27">
        <v>0.7</v>
      </c>
      <c r="J27">
        <v>0.6000000000000001</v>
      </c>
      <c r="K27">
        <v>1</v>
      </c>
      <c r="P27">
        <f t="shared" si="0"/>
        <v>7.600000000000001</v>
      </c>
    </row>
    <row r="28" spans="1:16" ht="14.25">
      <c r="A28" t="s">
        <v>31</v>
      </c>
      <c r="P28">
        <f t="shared" si="0"/>
        <v>0</v>
      </c>
    </row>
    <row r="29" spans="1:16" ht="14.25">
      <c r="A29" t="s">
        <v>32</v>
      </c>
      <c r="B29">
        <v>1</v>
      </c>
      <c r="C29">
        <v>0.7</v>
      </c>
      <c r="D29">
        <v>0.9</v>
      </c>
      <c r="E29">
        <v>0.5</v>
      </c>
      <c r="F29">
        <v>1</v>
      </c>
      <c r="G29">
        <v>1</v>
      </c>
      <c r="H29">
        <v>1</v>
      </c>
      <c r="I29">
        <v>1</v>
      </c>
      <c r="J29">
        <v>0.6000000000000001</v>
      </c>
      <c r="O29">
        <v>1</v>
      </c>
      <c r="P29">
        <f t="shared" si="0"/>
        <v>8</v>
      </c>
    </row>
    <row r="30" spans="1:16" ht="14.25">
      <c r="A30" t="s">
        <v>33</v>
      </c>
      <c r="B30">
        <v>1</v>
      </c>
      <c r="C30">
        <v>1</v>
      </c>
      <c r="D30">
        <v>0.9</v>
      </c>
      <c r="E30">
        <v>0.5</v>
      </c>
      <c r="F30">
        <v>1</v>
      </c>
      <c r="G30">
        <v>1</v>
      </c>
      <c r="H30">
        <v>1</v>
      </c>
      <c r="I30">
        <v>1</v>
      </c>
      <c r="K30">
        <v>1</v>
      </c>
      <c r="P30">
        <f t="shared" si="0"/>
        <v>8</v>
      </c>
    </row>
    <row r="31" spans="1:16" ht="14.25">
      <c r="A31" t="s">
        <v>34</v>
      </c>
      <c r="B31">
        <v>0.5</v>
      </c>
      <c r="C31">
        <v>0.9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0.8</v>
      </c>
      <c r="L31">
        <v>1</v>
      </c>
      <c r="P31">
        <f t="shared" si="0"/>
        <v>8</v>
      </c>
    </row>
    <row r="32" spans="1:16" ht="14.25">
      <c r="A32" t="s">
        <v>35</v>
      </c>
      <c r="B32">
        <v>1</v>
      </c>
      <c r="C32">
        <v>1</v>
      </c>
      <c r="D32">
        <v>0.9</v>
      </c>
      <c r="E32">
        <v>0.5</v>
      </c>
      <c r="F32">
        <v>1</v>
      </c>
      <c r="G32">
        <v>1</v>
      </c>
      <c r="H32">
        <v>1</v>
      </c>
      <c r="I32">
        <v>1</v>
      </c>
      <c r="K32">
        <v>1</v>
      </c>
      <c r="L32">
        <v>1</v>
      </c>
      <c r="P32">
        <f t="shared" si="0"/>
        <v>8</v>
      </c>
    </row>
    <row r="33" spans="1:16" ht="14.25">
      <c r="A33" t="s">
        <v>36</v>
      </c>
      <c r="B33">
        <v>0.1</v>
      </c>
      <c r="C33">
        <v>0.8</v>
      </c>
      <c r="E33">
        <v>0.6000000000000001</v>
      </c>
      <c r="F33">
        <v>0.9</v>
      </c>
      <c r="H33">
        <v>0.5</v>
      </c>
      <c r="I33">
        <v>1</v>
      </c>
      <c r="K33">
        <v>1</v>
      </c>
      <c r="L33">
        <v>1</v>
      </c>
      <c r="N33">
        <v>0.5</v>
      </c>
      <c r="O33">
        <v>0</v>
      </c>
      <c r="P33">
        <f t="shared" si="0"/>
        <v>6.4</v>
      </c>
    </row>
    <row r="34" spans="1:16" ht="14.25">
      <c r="A34" t="s">
        <v>37</v>
      </c>
      <c r="B34">
        <v>1</v>
      </c>
      <c r="C34">
        <v>1</v>
      </c>
      <c r="D34">
        <v>0.9</v>
      </c>
      <c r="E34">
        <v>0.5</v>
      </c>
      <c r="F34">
        <v>1</v>
      </c>
      <c r="G34">
        <v>1</v>
      </c>
      <c r="H34">
        <v>1</v>
      </c>
      <c r="I34">
        <v>1</v>
      </c>
      <c r="K34">
        <v>1</v>
      </c>
      <c r="P34">
        <f t="shared" si="0"/>
        <v>8</v>
      </c>
    </row>
    <row r="35" spans="1:16" ht="14.25">
      <c r="A35" t="s">
        <v>38</v>
      </c>
      <c r="B35">
        <v>0.2</v>
      </c>
      <c r="P35">
        <f t="shared" si="0"/>
        <v>0.2</v>
      </c>
    </row>
    <row r="36" spans="1:16" ht="14.25">
      <c r="A36" t="s">
        <v>39</v>
      </c>
      <c r="B36">
        <v>1</v>
      </c>
      <c r="C36">
        <v>1</v>
      </c>
      <c r="D36">
        <v>0.9</v>
      </c>
      <c r="E36">
        <v>0.5</v>
      </c>
      <c r="F36">
        <v>0.8</v>
      </c>
      <c r="H36">
        <v>1</v>
      </c>
      <c r="I36">
        <v>0.6000000000000001</v>
      </c>
      <c r="J36">
        <v>0.5</v>
      </c>
      <c r="L36">
        <v>0.9</v>
      </c>
      <c r="P36">
        <f t="shared" si="0"/>
        <v>7.200000000000001</v>
      </c>
    </row>
    <row r="37" spans="1:16" ht="14.25">
      <c r="A37" t="s">
        <v>40</v>
      </c>
      <c r="P37">
        <f t="shared" si="0"/>
        <v>0</v>
      </c>
    </row>
    <row r="38" spans="1:16" ht="14.25">
      <c r="A38" t="s">
        <v>41</v>
      </c>
      <c r="B38">
        <v>1</v>
      </c>
      <c r="C38">
        <v>0.5</v>
      </c>
      <c r="D38">
        <v>1</v>
      </c>
      <c r="F38">
        <v>0.30000000000000004</v>
      </c>
      <c r="G38">
        <v>0.5</v>
      </c>
      <c r="I38">
        <v>0.2</v>
      </c>
      <c r="P38">
        <f t="shared" si="0"/>
        <v>3.5</v>
      </c>
    </row>
    <row r="39" spans="1:16" ht="14.25">
      <c r="A39" t="s">
        <v>42</v>
      </c>
      <c r="B39">
        <v>0.30000000000000004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P39">
        <f t="shared" si="0"/>
        <v>7.3</v>
      </c>
    </row>
    <row r="40" spans="1:16" ht="14.25">
      <c r="A40" t="s">
        <v>43</v>
      </c>
      <c r="B40">
        <v>1</v>
      </c>
      <c r="C40">
        <v>0.5</v>
      </c>
      <c r="D40">
        <v>1</v>
      </c>
      <c r="E40">
        <v>1</v>
      </c>
      <c r="F40">
        <v>0.8</v>
      </c>
      <c r="G40">
        <v>1</v>
      </c>
      <c r="H40">
        <v>0.1</v>
      </c>
      <c r="I40">
        <v>0.7</v>
      </c>
      <c r="K40">
        <v>0.8</v>
      </c>
      <c r="L40">
        <v>0.6000000000000001</v>
      </c>
      <c r="M40">
        <v>0.5</v>
      </c>
      <c r="P40">
        <f t="shared" si="0"/>
        <v>8</v>
      </c>
    </row>
    <row r="41" spans="1:16" ht="14.25">
      <c r="A41" t="s">
        <v>44</v>
      </c>
      <c r="D41">
        <v>0.8</v>
      </c>
      <c r="G41">
        <v>1</v>
      </c>
      <c r="K41">
        <v>1</v>
      </c>
      <c r="P41">
        <f t="shared" si="0"/>
        <v>2.8</v>
      </c>
    </row>
    <row r="42" spans="1:16" ht="14.25">
      <c r="A42" t="s">
        <v>45</v>
      </c>
      <c r="B42">
        <v>0.7</v>
      </c>
      <c r="C42">
        <v>1</v>
      </c>
      <c r="D42">
        <v>1</v>
      </c>
      <c r="E42">
        <v>1</v>
      </c>
      <c r="F42">
        <v>0.9</v>
      </c>
      <c r="G42">
        <v>1</v>
      </c>
      <c r="I42">
        <v>1</v>
      </c>
      <c r="J42">
        <v>0.6000000000000001</v>
      </c>
      <c r="L42">
        <v>1</v>
      </c>
      <c r="P42">
        <f t="shared" si="0"/>
        <v>8</v>
      </c>
    </row>
    <row r="43" spans="1:16" ht="14.25">
      <c r="A43" t="s">
        <v>46</v>
      </c>
      <c r="B43">
        <v>1</v>
      </c>
      <c r="C43">
        <v>1</v>
      </c>
      <c r="D43">
        <v>0.8</v>
      </c>
      <c r="E43">
        <v>1</v>
      </c>
      <c r="F43">
        <v>1</v>
      </c>
      <c r="G43">
        <v>1</v>
      </c>
      <c r="H43">
        <v>1</v>
      </c>
      <c r="I43">
        <v>0.7</v>
      </c>
      <c r="J43">
        <v>0.1</v>
      </c>
      <c r="K43">
        <v>0.7</v>
      </c>
      <c r="L43">
        <v>0.30000000000000004</v>
      </c>
      <c r="P43">
        <f t="shared" si="0"/>
        <v>8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0">
      <selection activeCell="E32" sqref="E32"/>
    </sheetView>
  </sheetViews>
  <sheetFormatPr defaultColWidth="11.421875" defaultRowHeight="12.75"/>
  <cols>
    <col min="1" max="1" width="18.7109375" style="0" customWidth="1"/>
    <col min="2" max="6" width="3.8515625" style="0" customWidth="1"/>
    <col min="7" max="16384" width="11.57421875" style="0" customWidth="1"/>
  </cols>
  <sheetData>
    <row r="1" spans="1:8" ht="14.25">
      <c r="A1" s="1"/>
      <c r="G1" t="s">
        <v>4</v>
      </c>
      <c r="H1" t="s">
        <v>48</v>
      </c>
    </row>
    <row r="2" spans="1:8" ht="14.25">
      <c r="A2" s="1" t="s">
        <v>5</v>
      </c>
      <c r="B2">
        <v>4</v>
      </c>
      <c r="C2">
        <v>3.5</v>
      </c>
      <c r="D2">
        <v>2.5</v>
      </c>
      <c r="E2">
        <v>4</v>
      </c>
      <c r="F2">
        <v>0</v>
      </c>
      <c r="G2">
        <f aca="true" t="shared" si="0" ref="G2:G43">SUM($B2:$F2)</f>
        <v>14</v>
      </c>
      <c r="H2" t="s">
        <v>49</v>
      </c>
    </row>
    <row r="3" spans="1:8" ht="14.25">
      <c r="A3" s="1" t="s">
        <v>6</v>
      </c>
      <c r="B3">
        <v>4</v>
      </c>
      <c r="C3">
        <v>4</v>
      </c>
      <c r="D3">
        <v>4</v>
      </c>
      <c r="E3">
        <v>4</v>
      </c>
      <c r="F3">
        <v>4</v>
      </c>
      <c r="G3">
        <f t="shared" si="0"/>
        <v>20</v>
      </c>
      <c r="H3" t="s">
        <v>50</v>
      </c>
    </row>
    <row r="4" spans="1:7" ht="14.25">
      <c r="A4" s="1" t="s">
        <v>7</v>
      </c>
      <c r="G4">
        <f t="shared" si="0"/>
        <v>0</v>
      </c>
    </row>
    <row r="5" spans="1:7" ht="14.25">
      <c r="A5" s="1" t="s">
        <v>8</v>
      </c>
      <c r="G5">
        <f t="shared" si="0"/>
        <v>0</v>
      </c>
    </row>
    <row r="6" spans="1:8" ht="14.25">
      <c r="A6" s="1" t="s">
        <v>9</v>
      </c>
      <c r="B6">
        <v>0</v>
      </c>
      <c r="C6">
        <v>4</v>
      </c>
      <c r="D6">
        <v>1.5</v>
      </c>
      <c r="E6">
        <v>4</v>
      </c>
      <c r="F6">
        <v>0</v>
      </c>
      <c r="G6">
        <f t="shared" si="0"/>
        <v>9.5</v>
      </c>
      <c r="H6" t="s">
        <v>51</v>
      </c>
    </row>
    <row r="7" spans="1:8" ht="14.25">
      <c r="A7" s="1" t="s">
        <v>10</v>
      </c>
      <c r="B7">
        <v>4</v>
      </c>
      <c r="C7">
        <v>4</v>
      </c>
      <c r="D7">
        <v>4</v>
      </c>
      <c r="E7">
        <v>4</v>
      </c>
      <c r="F7">
        <v>4</v>
      </c>
      <c r="G7">
        <f t="shared" si="0"/>
        <v>20</v>
      </c>
      <c r="H7" t="s">
        <v>51</v>
      </c>
    </row>
    <row r="8" spans="1:7" ht="14.25">
      <c r="A8" s="1" t="s">
        <v>11</v>
      </c>
      <c r="G8">
        <f t="shared" si="0"/>
        <v>0</v>
      </c>
    </row>
    <row r="9" spans="1:8" ht="14.25">
      <c r="A9" s="1" t="s">
        <v>12</v>
      </c>
      <c r="B9">
        <v>4</v>
      </c>
      <c r="C9">
        <v>4</v>
      </c>
      <c r="D9">
        <v>3.5</v>
      </c>
      <c r="E9">
        <v>4</v>
      </c>
      <c r="F9">
        <v>1</v>
      </c>
      <c r="G9">
        <f t="shared" si="0"/>
        <v>16.5</v>
      </c>
      <c r="H9" t="s">
        <v>51</v>
      </c>
    </row>
    <row r="10" spans="1:8" ht="14.25">
      <c r="A10" s="1" t="s">
        <v>13</v>
      </c>
      <c r="B10">
        <v>1.5</v>
      </c>
      <c r="C10">
        <v>4</v>
      </c>
      <c r="D10">
        <v>3.5</v>
      </c>
      <c r="E10">
        <v>4</v>
      </c>
      <c r="F10">
        <v>0</v>
      </c>
      <c r="G10">
        <f t="shared" si="0"/>
        <v>13</v>
      </c>
      <c r="H10" t="s">
        <v>51</v>
      </c>
    </row>
    <row r="11" spans="1:8" ht="14.25">
      <c r="A11" s="1" t="s">
        <v>14</v>
      </c>
      <c r="B11">
        <v>4</v>
      </c>
      <c r="C11">
        <v>4</v>
      </c>
      <c r="D11">
        <v>4</v>
      </c>
      <c r="E11">
        <v>4</v>
      </c>
      <c r="F11">
        <v>0.5</v>
      </c>
      <c r="G11">
        <f t="shared" si="0"/>
        <v>16.5</v>
      </c>
      <c r="H11" s="5" t="s">
        <v>50</v>
      </c>
    </row>
    <row r="12" spans="1:8" ht="14.25">
      <c r="A12" s="1" t="s">
        <v>15</v>
      </c>
      <c r="B12">
        <v>0</v>
      </c>
      <c r="C12">
        <v>4</v>
      </c>
      <c r="D12">
        <v>3.5</v>
      </c>
      <c r="E12">
        <v>4</v>
      </c>
      <c r="F12">
        <v>1</v>
      </c>
      <c r="G12">
        <f t="shared" si="0"/>
        <v>12.5</v>
      </c>
      <c r="H12" t="s">
        <v>52</v>
      </c>
    </row>
    <row r="13" spans="1:8" ht="14.25">
      <c r="A13" s="1" t="s">
        <v>16</v>
      </c>
      <c r="B13">
        <v>3.5</v>
      </c>
      <c r="C13">
        <v>4</v>
      </c>
      <c r="D13">
        <v>4</v>
      </c>
      <c r="E13">
        <v>4</v>
      </c>
      <c r="F13">
        <v>4</v>
      </c>
      <c r="G13">
        <f t="shared" si="0"/>
        <v>19.5</v>
      </c>
      <c r="H13" t="s">
        <v>50</v>
      </c>
    </row>
    <row r="14" spans="1:8" ht="14.25">
      <c r="A14" s="1" t="s">
        <v>17</v>
      </c>
      <c r="B14">
        <v>1.5</v>
      </c>
      <c r="C14">
        <v>4</v>
      </c>
      <c r="D14">
        <v>2.5</v>
      </c>
      <c r="E14">
        <v>4</v>
      </c>
      <c r="F14">
        <v>0</v>
      </c>
      <c r="G14">
        <f t="shared" si="0"/>
        <v>12</v>
      </c>
      <c r="H14" t="s">
        <v>50</v>
      </c>
    </row>
    <row r="15" spans="1:8" ht="14.25">
      <c r="A15" s="1" t="s">
        <v>18</v>
      </c>
      <c r="B15">
        <v>1</v>
      </c>
      <c r="C15">
        <v>1</v>
      </c>
      <c r="D15">
        <v>1</v>
      </c>
      <c r="E15">
        <v>2</v>
      </c>
      <c r="F15">
        <v>0</v>
      </c>
      <c r="G15">
        <f t="shared" si="0"/>
        <v>5</v>
      </c>
      <c r="H15" t="s">
        <v>49</v>
      </c>
    </row>
    <row r="16" spans="1:8" ht="14.25">
      <c r="A16" s="1" t="s">
        <v>19</v>
      </c>
      <c r="B16">
        <v>4</v>
      </c>
      <c r="C16">
        <v>4</v>
      </c>
      <c r="D16">
        <v>4</v>
      </c>
      <c r="E16">
        <v>4</v>
      </c>
      <c r="F16">
        <v>0.5</v>
      </c>
      <c r="G16">
        <f t="shared" si="0"/>
        <v>16.5</v>
      </c>
      <c r="H16" t="s">
        <v>53</v>
      </c>
    </row>
    <row r="17" spans="1:8" ht="14.25">
      <c r="A17" s="1" t="s">
        <v>20</v>
      </c>
      <c r="B17">
        <v>0.5</v>
      </c>
      <c r="C17">
        <v>4</v>
      </c>
      <c r="D17">
        <v>1.5</v>
      </c>
      <c r="E17">
        <v>4</v>
      </c>
      <c r="F17">
        <v>1</v>
      </c>
      <c r="G17">
        <f t="shared" si="0"/>
        <v>11</v>
      </c>
      <c r="H17" t="s">
        <v>50</v>
      </c>
    </row>
    <row r="18" spans="1:8" ht="14.25">
      <c r="A18" s="1" t="s">
        <v>21</v>
      </c>
      <c r="B18">
        <v>4</v>
      </c>
      <c r="C18">
        <v>4</v>
      </c>
      <c r="D18">
        <v>3.5</v>
      </c>
      <c r="E18">
        <v>4</v>
      </c>
      <c r="F18">
        <v>3</v>
      </c>
      <c r="G18">
        <f t="shared" si="0"/>
        <v>18.5</v>
      </c>
      <c r="H18" t="s">
        <v>50</v>
      </c>
    </row>
    <row r="19" spans="1:8" ht="14.25">
      <c r="A19" t="s">
        <v>22</v>
      </c>
      <c r="B19">
        <v>4</v>
      </c>
      <c r="C19">
        <v>4</v>
      </c>
      <c r="D19">
        <v>1</v>
      </c>
      <c r="E19">
        <v>4</v>
      </c>
      <c r="F19">
        <v>1</v>
      </c>
      <c r="G19">
        <f t="shared" si="0"/>
        <v>14</v>
      </c>
      <c r="H19" t="s">
        <v>53</v>
      </c>
    </row>
    <row r="20" spans="1:8" ht="14.25">
      <c r="A20" t="s">
        <v>23</v>
      </c>
      <c r="B20">
        <v>2</v>
      </c>
      <c r="C20">
        <v>2</v>
      </c>
      <c r="D20">
        <v>3</v>
      </c>
      <c r="E20">
        <v>0</v>
      </c>
      <c r="F20">
        <v>0</v>
      </c>
      <c r="G20">
        <f t="shared" si="0"/>
        <v>7</v>
      </c>
      <c r="H20" t="s">
        <v>54</v>
      </c>
    </row>
    <row r="21" spans="1:7" ht="14.25">
      <c r="A21" t="s">
        <v>24</v>
      </c>
      <c r="G21">
        <f t="shared" si="0"/>
        <v>0</v>
      </c>
    </row>
    <row r="22" spans="1:8" ht="14.25">
      <c r="A22" t="s">
        <v>25</v>
      </c>
      <c r="B22">
        <v>3.5</v>
      </c>
      <c r="C22">
        <v>4</v>
      </c>
      <c r="D22">
        <v>2.5</v>
      </c>
      <c r="E22">
        <v>4</v>
      </c>
      <c r="F22">
        <v>0</v>
      </c>
      <c r="G22">
        <f t="shared" si="0"/>
        <v>14</v>
      </c>
      <c r="H22" t="s">
        <v>51</v>
      </c>
    </row>
    <row r="23" spans="1:8" ht="14.25">
      <c r="A23" t="s">
        <v>26</v>
      </c>
      <c r="B23">
        <v>4</v>
      </c>
      <c r="C23">
        <v>3.5</v>
      </c>
      <c r="D23">
        <v>3.5</v>
      </c>
      <c r="E23">
        <v>4</v>
      </c>
      <c r="F23">
        <v>1</v>
      </c>
      <c r="G23">
        <f t="shared" si="0"/>
        <v>16</v>
      </c>
      <c r="H23" t="s">
        <v>53</v>
      </c>
    </row>
    <row r="24" spans="1:7" ht="14.25">
      <c r="A24" t="s">
        <v>27</v>
      </c>
      <c r="G24">
        <f t="shared" si="0"/>
        <v>0</v>
      </c>
    </row>
    <row r="25" spans="1:8" ht="14.25">
      <c r="A25" t="s">
        <v>28</v>
      </c>
      <c r="B25">
        <v>1</v>
      </c>
      <c r="C25">
        <v>1</v>
      </c>
      <c r="D25">
        <v>0</v>
      </c>
      <c r="E25">
        <v>0</v>
      </c>
      <c r="F25">
        <v>0</v>
      </c>
      <c r="G25">
        <f t="shared" si="0"/>
        <v>2</v>
      </c>
      <c r="H25" t="s">
        <v>54</v>
      </c>
    </row>
    <row r="26" spans="1:8" ht="14.25">
      <c r="A26" t="s">
        <v>29</v>
      </c>
      <c r="B26">
        <v>1.5</v>
      </c>
      <c r="C26">
        <v>4</v>
      </c>
      <c r="D26">
        <v>4</v>
      </c>
      <c r="E26">
        <v>3.5</v>
      </c>
      <c r="F26">
        <v>0</v>
      </c>
      <c r="G26">
        <f t="shared" si="0"/>
        <v>13</v>
      </c>
      <c r="H26" t="s">
        <v>49</v>
      </c>
    </row>
    <row r="27" spans="1:8" ht="14.25">
      <c r="A27" t="s">
        <v>30</v>
      </c>
      <c r="B27">
        <v>1.5</v>
      </c>
      <c r="C27">
        <v>4</v>
      </c>
      <c r="D27">
        <v>3.5</v>
      </c>
      <c r="E27">
        <v>4</v>
      </c>
      <c r="F27">
        <v>0</v>
      </c>
      <c r="G27">
        <f t="shared" si="0"/>
        <v>13</v>
      </c>
      <c r="H27" t="s">
        <v>50</v>
      </c>
    </row>
    <row r="28" spans="1:7" ht="14.25">
      <c r="A28" t="s">
        <v>31</v>
      </c>
      <c r="G28">
        <f t="shared" si="0"/>
        <v>0</v>
      </c>
    </row>
    <row r="29" spans="1:8" ht="14.25">
      <c r="A29" t="s">
        <v>32</v>
      </c>
      <c r="B29">
        <v>4</v>
      </c>
      <c r="C29">
        <v>3</v>
      </c>
      <c r="D29">
        <v>4</v>
      </c>
      <c r="E29">
        <v>4</v>
      </c>
      <c r="F29">
        <v>1</v>
      </c>
      <c r="G29">
        <f t="shared" si="0"/>
        <v>16</v>
      </c>
      <c r="H29" t="s">
        <v>52</v>
      </c>
    </row>
    <row r="30" spans="1:8" ht="14.25">
      <c r="A30" t="s">
        <v>33</v>
      </c>
      <c r="B30">
        <v>3</v>
      </c>
      <c r="C30">
        <v>4</v>
      </c>
      <c r="D30">
        <v>2</v>
      </c>
      <c r="E30">
        <v>4</v>
      </c>
      <c r="F30">
        <v>0</v>
      </c>
      <c r="G30">
        <f t="shared" si="0"/>
        <v>13</v>
      </c>
      <c r="H30" t="s">
        <v>50</v>
      </c>
    </row>
    <row r="31" spans="1:8" ht="14.25">
      <c r="A31" t="s">
        <v>34</v>
      </c>
      <c r="B31">
        <v>2.5</v>
      </c>
      <c r="C31">
        <v>4</v>
      </c>
      <c r="D31">
        <v>3.5</v>
      </c>
      <c r="E31">
        <v>4</v>
      </c>
      <c r="F31">
        <v>0</v>
      </c>
      <c r="G31">
        <f t="shared" si="0"/>
        <v>14</v>
      </c>
      <c r="H31" t="s">
        <v>51</v>
      </c>
    </row>
    <row r="32" spans="1:8" ht="14.25">
      <c r="A32" t="s">
        <v>35</v>
      </c>
      <c r="B32">
        <v>4</v>
      </c>
      <c r="C32">
        <v>4</v>
      </c>
      <c r="D32">
        <v>2.5</v>
      </c>
      <c r="E32">
        <v>4</v>
      </c>
      <c r="F32">
        <v>0.5</v>
      </c>
      <c r="G32">
        <f t="shared" si="0"/>
        <v>15</v>
      </c>
      <c r="H32" t="s">
        <v>51</v>
      </c>
    </row>
    <row r="33" spans="1:8" ht="14.25">
      <c r="A33" t="s">
        <v>36</v>
      </c>
      <c r="B33">
        <v>1.5</v>
      </c>
      <c r="C33">
        <v>3</v>
      </c>
      <c r="D33">
        <v>3</v>
      </c>
      <c r="E33">
        <v>4</v>
      </c>
      <c r="F33">
        <v>0</v>
      </c>
      <c r="G33">
        <f t="shared" si="0"/>
        <v>11.5</v>
      </c>
      <c r="H33" t="s">
        <v>49</v>
      </c>
    </row>
    <row r="34" spans="1:8" ht="14.25">
      <c r="A34" t="s">
        <v>37</v>
      </c>
      <c r="B34">
        <v>4</v>
      </c>
      <c r="C34">
        <v>4</v>
      </c>
      <c r="D34">
        <v>1</v>
      </c>
      <c r="E34">
        <v>4</v>
      </c>
      <c r="F34">
        <v>0.5</v>
      </c>
      <c r="G34">
        <f t="shared" si="0"/>
        <v>13.5</v>
      </c>
      <c r="H34" t="s">
        <v>53</v>
      </c>
    </row>
    <row r="35" spans="1:7" ht="14.25">
      <c r="A35" t="s">
        <v>38</v>
      </c>
      <c r="G35">
        <f t="shared" si="0"/>
        <v>0</v>
      </c>
    </row>
    <row r="36" spans="1:8" ht="14.25">
      <c r="A36" t="s">
        <v>39</v>
      </c>
      <c r="B36">
        <v>2</v>
      </c>
      <c r="C36">
        <v>3.5</v>
      </c>
      <c r="D36">
        <v>0</v>
      </c>
      <c r="E36">
        <v>1</v>
      </c>
      <c r="F36">
        <v>0</v>
      </c>
      <c r="G36">
        <f t="shared" si="0"/>
        <v>6.5</v>
      </c>
      <c r="H36" t="s">
        <v>52</v>
      </c>
    </row>
    <row r="37" spans="1:7" ht="14.25">
      <c r="A37" t="s">
        <v>40</v>
      </c>
      <c r="G37">
        <f t="shared" si="0"/>
        <v>0</v>
      </c>
    </row>
    <row r="38" spans="1:8" ht="14.25">
      <c r="A38" t="s">
        <v>41</v>
      </c>
      <c r="B38">
        <v>0</v>
      </c>
      <c r="C38">
        <v>4</v>
      </c>
      <c r="D38">
        <v>1</v>
      </c>
      <c r="E38">
        <v>4</v>
      </c>
      <c r="F38">
        <v>0</v>
      </c>
      <c r="G38">
        <f t="shared" si="0"/>
        <v>9</v>
      </c>
      <c r="H38" t="s">
        <v>51</v>
      </c>
    </row>
    <row r="39" spans="1:8" ht="14.25">
      <c r="A39" t="s">
        <v>42</v>
      </c>
      <c r="B39">
        <v>4</v>
      </c>
      <c r="C39">
        <v>4</v>
      </c>
      <c r="D39">
        <v>4</v>
      </c>
      <c r="E39">
        <v>0.5</v>
      </c>
      <c r="F39">
        <v>1</v>
      </c>
      <c r="G39">
        <f t="shared" si="0"/>
        <v>13.5</v>
      </c>
      <c r="H39" t="s">
        <v>52</v>
      </c>
    </row>
    <row r="40" spans="1:8" ht="14.25">
      <c r="A40" t="s">
        <v>43</v>
      </c>
      <c r="B40">
        <v>0.5</v>
      </c>
      <c r="C40">
        <v>2</v>
      </c>
      <c r="D40">
        <v>1</v>
      </c>
      <c r="E40">
        <v>4</v>
      </c>
      <c r="F40">
        <v>0</v>
      </c>
      <c r="G40">
        <f t="shared" si="0"/>
        <v>7.5</v>
      </c>
      <c r="H40" t="s">
        <v>49</v>
      </c>
    </row>
    <row r="41" spans="1:8" ht="14.25">
      <c r="A41" t="s">
        <v>44</v>
      </c>
      <c r="B41">
        <v>4</v>
      </c>
      <c r="C41">
        <v>4</v>
      </c>
      <c r="D41">
        <v>0.5</v>
      </c>
      <c r="E41">
        <v>0</v>
      </c>
      <c r="F41">
        <v>0</v>
      </c>
      <c r="G41">
        <f t="shared" si="0"/>
        <v>8.5</v>
      </c>
      <c r="H41" t="s">
        <v>52</v>
      </c>
    </row>
    <row r="42" spans="1:8" ht="14.25">
      <c r="A42" t="s">
        <v>45</v>
      </c>
      <c r="B42">
        <v>1.5</v>
      </c>
      <c r="C42">
        <v>4</v>
      </c>
      <c r="D42">
        <v>4</v>
      </c>
      <c r="E42">
        <v>4</v>
      </c>
      <c r="F42">
        <v>0.5</v>
      </c>
      <c r="G42">
        <f t="shared" si="0"/>
        <v>14</v>
      </c>
      <c r="H42" t="s">
        <v>52</v>
      </c>
    </row>
    <row r="43" spans="1:8" ht="14.25">
      <c r="A43" t="s">
        <v>46</v>
      </c>
      <c r="B43">
        <v>2</v>
      </c>
      <c r="C43">
        <v>4</v>
      </c>
      <c r="D43">
        <v>1</v>
      </c>
      <c r="E43">
        <v>4</v>
      </c>
      <c r="F43">
        <v>0</v>
      </c>
      <c r="G43">
        <f t="shared" si="0"/>
        <v>11</v>
      </c>
      <c r="H43" t="s">
        <v>53</v>
      </c>
    </row>
    <row r="48" spans="1:7" ht="14.25">
      <c r="A48" t="s">
        <v>47</v>
      </c>
      <c r="B48">
        <f>SUM(B2:B43)/COUNTIF($G2:$G43,"&gt;0")</f>
        <v>2.5441176470588234</v>
      </c>
      <c r="C48">
        <f>SUM(C2:C43)/COUNTIF($G2:$G43,"&gt;0")</f>
        <v>3.6029411764705883</v>
      </c>
      <c r="D48">
        <f>SUM(D2:D43)/COUNTIF($G2:$G43,"&gt;0")</f>
        <v>2.588235294117647</v>
      </c>
      <c r="E48">
        <f>SUM(E2:E43)/COUNTIF($G2:$G43,"&gt;0")</f>
        <v>3.3823529411764706</v>
      </c>
      <c r="F48">
        <f>SUM(F2:F43)/COUNTIF($G2:$G43,"&gt;0")</f>
        <v>0.7205882352941176</v>
      </c>
      <c r="G48">
        <f>SUM(G2:G43)/COUNTIF($G2:$G43,"&gt;0")</f>
        <v>12.838235294117647</v>
      </c>
    </row>
    <row r="49" spans="1:7" ht="14.25">
      <c r="A49" t="s">
        <v>55</v>
      </c>
      <c r="B49">
        <f>SUMIF($H2:$H43,"=A",B2:B43)/COUNTIF($H2:$H43,"=A")</f>
        <v>2.5833333333333335</v>
      </c>
      <c r="C49">
        <f>SUMIF($H2:$H43,"=A",C2:C43)/COUNTIF($H2:$H43,"=A")</f>
        <v>3.75</v>
      </c>
      <c r="D49">
        <f>SUMIF($H2:$H43,"=A",D2:D43)/COUNTIF($H2:$H43,"=A")</f>
        <v>2.6666666666666665</v>
      </c>
      <c r="E49">
        <f>SUMIF($H2:$H43,"=A",E2:E43)/COUNTIF($H2:$H43,"=A")</f>
        <v>2.25</v>
      </c>
      <c r="F49">
        <f>SUMIF($H2:$H43,"=A",F2:F43)/COUNTIF($H2:$H43,"=A")</f>
        <v>0.5833333333333334</v>
      </c>
      <c r="G49">
        <f>SUMIF($H2:$H43,"=A",G2:G43)/COUNTIF($H2:$H43,"=A")</f>
        <v>11.833333333333334</v>
      </c>
    </row>
    <row r="50" spans="1:7" ht="14.25">
      <c r="A50" t="s">
        <v>56</v>
      </c>
      <c r="B50">
        <f>SUMIF($H2:$H43,"=B",B2:B43)/COUNTIF($H2:$H43,"=B")</f>
        <v>3.6</v>
      </c>
      <c r="C50">
        <f>SUMIF($H2:$H43,"=B",C2:C43)/COUNTIF($H2:$H43,"=B")</f>
        <v>3.9</v>
      </c>
      <c r="D50">
        <f>SUMIF($H2:$H43,"=B",D2:D43)/COUNTIF($H2:$H43,"=B")</f>
        <v>2.1</v>
      </c>
      <c r="E50">
        <f>SUMIF($H2:$H43,"=B",E2:E43)/COUNTIF($H2:$H43,"=B")</f>
        <v>4</v>
      </c>
      <c r="F50">
        <f>SUMIF($H2:$H43,"=B",F2:F43)/COUNTIF($H2:$H43,"=B")</f>
        <v>0.6</v>
      </c>
      <c r="G50">
        <f>SUMIF($H2:$H43,"=B",G2:G43)/COUNTIF($H2:$H43,"=B")</f>
        <v>14.2</v>
      </c>
    </row>
    <row r="51" spans="1:7" ht="14.25">
      <c r="A51" t="s">
        <v>57</v>
      </c>
      <c r="B51">
        <f>SUMIF($H2:$H43,"=C",B2:B43)/COUNTIF($H2:$H43,"=C")</f>
        <v>2.75</v>
      </c>
      <c r="C51">
        <f>SUMIF($H2:$H43,"=C",C2:C43)/COUNTIF($H2:$H43,"=C")</f>
        <v>4</v>
      </c>
      <c r="D51">
        <f>SUMIF($H2:$H43,"=C",D2:D43)/COUNTIF($H2:$H43,"=C")</f>
        <v>3.125</v>
      </c>
      <c r="E51">
        <f>SUMIF($H2:$H43,"=C",E2:E43)/COUNTIF($H2:$H43,"=C")</f>
        <v>4</v>
      </c>
      <c r="F51">
        <f>SUMIF($H2:$H43,"=C",F2:F43)/COUNTIF($H2:$H43,"=C")</f>
        <v>1.5625</v>
      </c>
      <c r="G51">
        <f>SUMIF($H2:$H43,"=C",G2:G43)/COUNTIF($H2:$H43,"=C")</f>
        <v>15.4375</v>
      </c>
    </row>
    <row r="52" spans="1:7" ht="14.25">
      <c r="A52" t="s">
        <v>58</v>
      </c>
      <c r="B52">
        <f>SUMIF($H2:$H43,"=D",B2:B43)/COUNTIF($H2:$H43,"=D")</f>
        <v>2.4375</v>
      </c>
      <c r="C52">
        <f>SUMIF($H2:$H43,"=D",C2:C43)/COUNTIF($H2:$H43,"=D")</f>
        <v>4</v>
      </c>
      <c r="D52">
        <f>SUMIF($H2:$H43,"=D",D2:D43)/COUNTIF($H2:$H43,"=D")</f>
        <v>2.75</v>
      </c>
      <c r="E52">
        <f>SUMIF($H2:$H43,"=D",E2:E43)/COUNTIF($H2:$H43,"=D")</f>
        <v>4</v>
      </c>
      <c r="F52">
        <f>SUMIF($H2:$H43,"=D",F2:F43)/COUNTIF($H2:$H43,"=D")</f>
        <v>0.6875</v>
      </c>
      <c r="G52">
        <f>SUMIF($H2:$H43,"=D",G2:G43)/COUNTIF($H2:$H43,"=D")</f>
        <v>13.875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2">
      <selection activeCell="H23" sqref="H23"/>
    </sheetView>
  </sheetViews>
  <sheetFormatPr defaultColWidth="11.421875" defaultRowHeight="12.75"/>
  <cols>
    <col min="1" max="1" width="18.7109375" style="0" customWidth="1"/>
    <col min="2" max="6" width="3.8515625" style="0" customWidth="1"/>
    <col min="7" max="16384" width="11.57421875" style="0" customWidth="1"/>
  </cols>
  <sheetData>
    <row r="1" spans="7:8" ht="14.25">
      <c r="G1" t="s">
        <v>4</v>
      </c>
      <c r="H1" t="s">
        <v>48</v>
      </c>
    </row>
    <row r="2" spans="1:8" ht="14.25">
      <c r="A2" s="1" t="s">
        <v>5</v>
      </c>
      <c r="B2">
        <v>2</v>
      </c>
      <c r="C2">
        <v>4</v>
      </c>
      <c r="D2">
        <v>4</v>
      </c>
      <c r="E2">
        <v>4</v>
      </c>
      <c r="F2">
        <v>0</v>
      </c>
      <c r="G2">
        <f aca="true" t="shared" si="0" ref="G2:G43">SUM($B2:$F2)</f>
        <v>14</v>
      </c>
      <c r="H2" t="s">
        <v>52</v>
      </c>
    </row>
    <row r="3" spans="1:8" ht="14.25">
      <c r="A3" s="1" t="s">
        <v>6</v>
      </c>
      <c r="B3">
        <v>4</v>
      </c>
      <c r="C3">
        <v>4</v>
      </c>
      <c r="D3">
        <v>4</v>
      </c>
      <c r="E3">
        <v>4</v>
      </c>
      <c r="F3">
        <v>1</v>
      </c>
      <c r="G3">
        <f t="shared" si="0"/>
        <v>17</v>
      </c>
      <c r="H3" t="s">
        <v>50</v>
      </c>
    </row>
    <row r="4" spans="1:7" ht="14.25">
      <c r="A4" s="1" t="s">
        <v>7</v>
      </c>
      <c r="G4">
        <f t="shared" si="0"/>
        <v>0</v>
      </c>
    </row>
    <row r="5" spans="1:7" ht="14.25">
      <c r="A5" s="1" t="s">
        <v>8</v>
      </c>
      <c r="G5">
        <f t="shared" si="0"/>
        <v>0</v>
      </c>
    </row>
    <row r="6" spans="1:8" ht="14.25">
      <c r="A6" s="1" t="s">
        <v>9</v>
      </c>
      <c r="B6">
        <v>4</v>
      </c>
      <c r="C6">
        <v>2.5</v>
      </c>
      <c r="D6">
        <v>4</v>
      </c>
      <c r="E6">
        <v>0</v>
      </c>
      <c r="F6">
        <v>0.5</v>
      </c>
      <c r="G6">
        <f t="shared" si="0"/>
        <v>11</v>
      </c>
      <c r="H6" t="s">
        <v>51</v>
      </c>
    </row>
    <row r="7" spans="1:8" ht="14.25">
      <c r="A7" s="1" t="s">
        <v>10</v>
      </c>
      <c r="B7">
        <v>4</v>
      </c>
      <c r="C7">
        <v>4</v>
      </c>
      <c r="D7">
        <v>4</v>
      </c>
      <c r="E7">
        <v>4</v>
      </c>
      <c r="F7">
        <v>0.5</v>
      </c>
      <c r="G7">
        <f t="shared" si="0"/>
        <v>16.5</v>
      </c>
      <c r="H7" t="s">
        <v>50</v>
      </c>
    </row>
    <row r="8" spans="1:7" ht="14.25">
      <c r="A8" s="1" t="s">
        <v>11</v>
      </c>
      <c r="G8">
        <f t="shared" si="0"/>
        <v>0</v>
      </c>
    </row>
    <row r="9" spans="1:8" ht="14.25">
      <c r="A9" s="1" t="s">
        <v>12</v>
      </c>
      <c r="B9">
        <v>4</v>
      </c>
      <c r="C9">
        <v>4</v>
      </c>
      <c r="D9">
        <v>3.5</v>
      </c>
      <c r="E9">
        <v>4</v>
      </c>
      <c r="F9">
        <v>0</v>
      </c>
      <c r="G9">
        <f t="shared" si="0"/>
        <v>15.5</v>
      </c>
      <c r="H9" t="s">
        <v>50</v>
      </c>
    </row>
    <row r="10" spans="1:8" ht="14.25">
      <c r="A10" s="1" t="s">
        <v>13</v>
      </c>
      <c r="B10">
        <v>4</v>
      </c>
      <c r="C10">
        <v>4</v>
      </c>
      <c r="D10">
        <v>4</v>
      </c>
      <c r="E10">
        <v>2</v>
      </c>
      <c r="F10">
        <v>0</v>
      </c>
      <c r="G10">
        <f t="shared" si="0"/>
        <v>14</v>
      </c>
      <c r="H10" t="s">
        <v>50</v>
      </c>
    </row>
    <row r="11" spans="1:8" ht="14.25">
      <c r="A11" s="1" t="s">
        <v>14</v>
      </c>
      <c r="B11">
        <v>4</v>
      </c>
      <c r="C11">
        <v>4</v>
      </c>
      <c r="D11">
        <v>4</v>
      </c>
      <c r="E11">
        <v>2.5</v>
      </c>
      <c r="F11">
        <v>4</v>
      </c>
      <c r="G11">
        <f t="shared" si="0"/>
        <v>18.5</v>
      </c>
      <c r="H11" s="5" t="s">
        <v>50</v>
      </c>
    </row>
    <row r="12" spans="1:8" ht="14.25">
      <c r="A12" s="1" t="s">
        <v>15</v>
      </c>
      <c r="B12">
        <v>3</v>
      </c>
      <c r="C12">
        <v>3</v>
      </c>
      <c r="D12">
        <v>4</v>
      </c>
      <c r="E12">
        <v>4</v>
      </c>
      <c r="F12">
        <v>2</v>
      </c>
      <c r="G12">
        <f t="shared" si="0"/>
        <v>16</v>
      </c>
      <c r="H12" t="s">
        <v>52</v>
      </c>
    </row>
    <row r="13" spans="1:8" ht="14.25">
      <c r="A13" s="1" t="s">
        <v>16</v>
      </c>
      <c r="B13">
        <v>4</v>
      </c>
      <c r="C13">
        <v>4</v>
      </c>
      <c r="D13">
        <v>4</v>
      </c>
      <c r="E13">
        <v>4</v>
      </c>
      <c r="F13">
        <v>0.5</v>
      </c>
      <c r="G13">
        <f t="shared" si="0"/>
        <v>16.5</v>
      </c>
      <c r="H13" t="s">
        <v>51</v>
      </c>
    </row>
    <row r="14" spans="1:8" ht="14.25">
      <c r="A14" s="1" t="s">
        <v>17</v>
      </c>
      <c r="B14">
        <v>4</v>
      </c>
      <c r="C14">
        <v>4</v>
      </c>
      <c r="D14">
        <v>2</v>
      </c>
      <c r="E14">
        <v>0.5</v>
      </c>
      <c r="F14">
        <v>0</v>
      </c>
      <c r="G14">
        <f t="shared" si="0"/>
        <v>10.5</v>
      </c>
      <c r="H14" t="s">
        <v>50</v>
      </c>
    </row>
    <row r="15" spans="1:8" ht="14.25">
      <c r="A15" s="1" t="s">
        <v>18</v>
      </c>
      <c r="B15">
        <v>3</v>
      </c>
      <c r="C15">
        <v>1.5</v>
      </c>
      <c r="D15">
        <v>2</v>
      </c>
      <c r="E15">
        <v>2</v>
      </c>
      <c r="F15">
        <v>0</v>
      </c>
      <c r="G15">
        <f t="shared" si="0"/>
        <v>8.5</v>
      </c>
      <c r="H15" t="s">
        <v>52</v>
      </c>
    </row>
    <row r="16" spans="1:8" ht="14.25">
      <c r="A16" s="1" t="s">
        <v>19</v>
      </c>
      <c r="B16">
        <v>2.5</v>
      </c>
      <c r="C16">
        <v>2</v>
      </c>
      <c r="D16">
        <v>1</v>
      </c>
      <c r="E16">
        <v>4</v>
      </c>
      <c r="F16">
        <v>4</v>
      </c>
      <c r="G16">
        <f t="shared" si="0"/>
        <v>13.5</v>
      </c>
      <c r="H16" t="s">
        <v>53</v>
      </c>
    </row>
    <row r="17" spans="1:8" ht="14.25">
      <c r="A17" s="1" t="s">
        <v>20</v>
      </c>
      <c r="B17">
        <v>4</v>
      </c>
      <c r="C17">
        <v>3</v>
      </c>
      <c r="D17">
        <v>3.5</v>
      </c>
      <c r="E17">
        <v>1</v>
      </c>
      <c r="F17">
        <v>0</v>
      </c>
      <c r="G17">
        <f t="shared" si="0"/>
        <v>11.5</v>
      </c>
      <c r="H17" t="s">
        <v>51</v>
      </c>
    </row>
    <row r="18" spans="1:8" ht="14.25">
      <c r="A18" s="1" t="s">
        <v>21</v>
      </c>
      <c r="B18">
        <v>4</v>
      </c>
      <c r="C18">
        <v>4</v>
      </c>
      <c r="D18">
        <v>3</v>
      </c>
      <c r="E18">
        <v>3</v>
      </c>
      <c r="F18">
        <v>4</v>
      </c>
      <c r="G18">
        <f t="shared" si="0"/>
        <v>18</v>
      </c>
      <c r="H18" t="s">
        <v>51</v>
      </c>
    </row>
    <row r="19" spans="1:8" ht="14.25">
      <c r="A19" t="s">
        <v>22</v>
      </c>
      <c r="B19">
        <v>4</v>
      </c>
      <c r="C19">
        <v>4</v>
      </c>
      <c r="D19">
        <v>4</v>
      </c>
      <c r="E19">
        <v>4</v>
      </c>
      <c r="F19">
        <v>2</v>
      </c>
      <c r="G19">
        <f t="shared" si="0"/>
        <v>18</v>
      </c>
      <c r="H19" t="s">
        <v>54</v>
      </c>
    </row>
    <row r="20" spans="1:8" ht="14.25">
      <c r="A20" t="s">
        <v>23</v>
      </c>
      <c r="B20">
        <v>3.5</v>
      </c>
      <c r="C20">
        <v>4</v>
      </c>
      <c r="D20">
        <v>3</v>
      </c>
      <c r="E20">
        <v>1</v>
      </c>
      <c r="F20">
        <v>0</v>
      </c>
      <c r="G20">
        <f t="shared" si="0"/>
        <v>11.5</v>
      </c>
      <c r="H20" t="s">
        <v>53</v>
      </c>
    </row>
    <row r="21" spans="1:7" ht="14.25">
      <c r="A21" t="s">
        <v>24</v>
      </c>
      <c r="G21">
        <f t="shared" si="0"/>
        <v>0</v>
      </c>
    </row>
    <row r="22" spans="1:8" ht="14.25">
      <c r="A22" t="s">
        <v>25</v>
      </c>
      <c r="B22">
        <v>4</v>
      </c>
      <c r="C22">
        <v>4</v>
      </c>
      <c r="D22">
        <v>3.5</v>
      </c>
      <c r="E22">
        <v>3.5</v>
      </c>
      <c r="F22">
        <v>0</v>
      </c>
      <c r="G22">
        <f t="shared" si="0"/>
        <v>15</v>
      </c>
      <c r="H22" t="s">
        <v>51</v>
      </c>
    </row>
    <row r="23" spans="1:8" ht="14.25">
      <c r="A23" t="s">
        <v>26</v>
      </c>
      <c r="B23">
        <v>1</v>
      </c>
      <c r="C23">
        <v>2</v>
      </c>
      <c r="D23">
        <v>4</v>
      </c>
      <c r="E23">
        <v>4</v>
      </c>
      <c r="F23">
        <v>0</v>
      </c>
      <c r="G23">
        <f t="shared" si="0"/>
        <v>11</v>
      </c>
      <c r="H23" t="s">
        <v>54</v>
      </c>
    </row>
    <row r="24" spans="1:7" ht="14.25">
      <c r="A24" t="s">
        <v>27</v>
      </c>
      <c r="G24">
        <f t="shared" si="0"/>
        <v>0</v>
      </c>
    </row>
    <row r="25" spans="1:7" ht="14.25">
      <c r="A25" t="s">
        <v>28</v>
      </c>
      <c r="G25">
        <f t="shared" si="0"/>
        <v>0</v>
      </c>
    </row>
    <row r="26" spans="1:8" ht="14.25">
      <c r="A26" t="s">
        <v>29</v>
      </c>
      <c r="B26">
        <v>4</v>
      </c>
      <c r="C26">
        <v>4</v>
      </c>
      <c r="D26">
        <v>4</v>
      </c>
      <c r="E26">
        <v>4</v>
      </c>
      <c r="F26">
        <v>2</v>
      </c>
      <c r="G26">
        <f t="shared" si="0"/>
        <v>18</v>
      </c>
      <c r="H26" t="s">
        <v>52</v>
      </c>
    </row>
    <row r="27" spans="1:8" ht="14.25">
      <c r="A27" t="s">
        <v>30</v>
      </c>
      <c r="B27">
        <v>3</v>
      </c>
      <c r="C27">
        <v>4</v>
      </c>
      <c r="D27">
        <v>4</v>
      </c>
      <c r="E27">
        <v>4</v>
      </c>
      <c r="F27">
        <v>0</v>
      </c>
      <c r="G27">
        <f t="shared" si="0"/>
        <v>15</v>
      </c>
      <c r="H27" t="s">
        <v>50</v>
      </c>
    </row>
    <row r="28" spans="1:7" ht="14.25">
      <c r="A28" t="s">
        <v>31</v>
      </c>
      <c r="G28">
        <f t="shared" si="0"/>
        <v>0</v>
      </c>
    </row>
    <row r="29" spans="1:8" ht="14.25">
      <c r="A29" t="s">
        <v>32</v>
      </c>
      <c r="B29">
        <v>4</v>
      </c>
      <c r="C29">
        <v>4</v>
      </c>
      <c r="D29">
        <v>4</v>
      </c>
      <c r="E29">
        <v>4</v>
      </c>
      <c r="F29">
        <v>4</v>
      </c>
      <c r="G29">
        <f t="shared" si="0"/>
        <v>20</v>
      </c>
      <c r="H29" t="s">
        <v>53</v>
      </c>
    </row>
    <row r="30" spans="1:8" ht="14.25">
      <c r="A30" t="s">
        <v>33</v>
      </c>
      <c r="B30">
        <v>4</v>
      </c>
      <c r="C30">
        <v>4</v>
      </c>
      <c r="D30">
        <v>4</v>
      </c>
      <c r="E30">
        <v>4</v>
      </c>
      <c r="F30">
        <v>0</v>
      </c>
      <c r="G30">
        <f t="shared" si="0"/>
        <v>16</v>
      </c>
      <c r="H30" t="s">
        <v>50</v>
      </c>
    </row>
    <row r="31" spans="1:8" ht="14.25">
      <c r="A31" t="s">
        <v>34</v>
      </c>
      <c r="B31">
        <v>4</v>
      </c>
      <c r="C31">
        <v>4</v>
      </c>
      <c r="D31">
        <v>4</v>
      </c>
      <c r="E31">
        <v>3</v>
      </c>
      <c r="F31">
        <v>0</v>
      </c>
      <c r="G31">
        <f t="shared" si="0"/>
        <v>15</v>
      </c>
      <c r="H31" t="s">
        <v>51</v>
      </c>
    </row>
    <row r="32" spans="1:8" ht="14.25">
      <c r="A32" t="s">
        <v>35</v>
      </c>
      <c r="B32">
        <v>4</v>
      </c>
      <c r="C32">
        <v>4</v>
      </c>
      <c r="D32">
        <v>4</v>
      </c>
      <c r="E32">
        <v>4</v>
      </c>
      <c r="F32">
        <v>0</v>
      </c>
      <c r="G32">
        <f t="shared" si="0"/>
        <v>16</v>
      </c>
      <c r="H32" t="s">
        <v>50</v>
      </c>
    </row>
    <row r="33" spans="1:8" ht="14.25">
      <c r="A33" t="s">
        <v>36</v>
      </c>
      <c r="B33">
        <v>4</v>
      </c>
      <c r="C33">
        <v>2.5</v>
      </c>
      <c r="D33">
        <v>0</v>
      </c>
      <c r="E33">
        <v>3</v>
      </c>
      <c r="F33">
        <v>0</v>
      </c>
      <c r="G33">
        <f t="shared" si="0"/>
        <v>9.5</v>
      </c>
      <c r="H33" t="s">
        <v>53</v>
      </c>
    </row>
    <row r="34" spans="1:8" ht="14.25">
      <c r="A34" t="s">
        <v>37</v>
      </c>
      <c r="B34">
        <v>4</v>
      </c>
      <c r="C34">
        <v>4</v>
      </c>
      <c r="D34">
        <v>4</v>
      </c>
      <c r="E34">
        <v>4</v>
      </c>
      <c r="F34">
        <v>1</v>
      </c>
      <c r="G34">
        <f t="shared" si="0"/>
        <v>17</v>
      </c>
      <c r="H34" t="s">
        <v>53</v>
      </c>
    </row>
    <row r="35" spans="1:7" ht="14.25">
      <c r="A35" t="s">
        <v>38</v>
      </c>
      <c r="G35">
        <f t="shared" si="0"/>
        <v>0</v>
      </c>
    </row>
    <row r="36" spans="1:8" ht="14.25">
      <c r="A36" t="s">
        <v>39</v>
      </c>
      <c r="B36">
        <v>0.5</v>
      </c>
      <c r="C36">
        <v>4</v>
      </c>
      <c r="D36">
        <v>0</v>
      </c>
      <c r="E36">
        <v>0</v>
      </c>
      <c r="F36">
        <v>0</v>
      </c>
      <c r="G36">
        <f t="shared" si="0"/>
        <v>4.5</v>
      </c>
      <c r="H36" t="s">
        <v>54</v>
      </c>
    </row>
    <row r="37" spans="1:7" ht="14.25">
      <c r="A37" t="s">
        <v>40</v>
      </c>
      <c r="G37">
        <f t="shared" si="0"/>
        <v>0</v>
      </c>
    </row>
    <row r="38" spans="1:8" ht="14.25">
      <c r="A38" t="s">
        <v>41</v>
      </c>
      <c r="B38">
        <v>4</v>
      </c>
      <c r="C38">
        <v>1</v>
      </c>
      <c r="D38">
        <v>2</v>
      </c>
      <c r="E38">
        <v>1</v>
      </c>
      <c r="F38">
        <v>0</v>
      </c>
      <c r="G38">
        <f t="shared" si="0"/>
        <v>8</v>
      </c>
      <c r="H38" t="s">
        <v>51</v>
      </c>
    </row>
    <row r="39" spans="1:8" ht="14.25">
      <c r="A39" t="s">
        <v>42</v>
      </c>
      <c r="B39">
        <v>4</v>
      </c>
      <c r="C39">
        <v>1</v>
      </c>
      <c r="D39">
        <v>4</v>
      </c>
      <c r="E39">
        <v>4</v>
      </c>
      <c r="F39">
        <v>0</v>
      </c>
      <c r="G39">
        <f t="shared" si="0"/>
        <v>13</v>
      </c>
      <c r="H39" t="s">
        <v>52</v>
      </c>
    </row>
    <row r="40" spans="1:8" ht="14.25">
      <c r="A40" t="s">
        <v>43</v>
      </c>
      <c r="B40">
        <v>4</v>
      </c>
      <c r="C40">
        <v>4</v>
      </c>
      <c r="D40">
        <v>2</v>
      </c>
      <c r="E40">
        <v>1.5</v>
      </c>
      <c r="F40">
        <v>0</v>
      </c>
      <c r="G40">
        <f t="shared" si="0"/>
        <v>11.5</v>
      </c>
      <c r="H40" t="s">
        <v>52</v>
      </c>
    </row>
    <row r="41" spans="1:8" ht="14.25">
      <c r="A41" t="s">
        <v>44</v>
      </c>
      <c r="B41">
        <v>1</v>
      </c>
      <c r="C41">
        <v>4</v>
      </c>
      <c r="D41">
        <v>0</v>
      </c>
      <c r="E41">
        <v>0</v>
      </c>
      <c r="F41">
        <v>0</v>
      </c>
      <c r="G41">
        <f t="shared" si="0"/>
        <v>5</v>
      </c>
      <c r="H41" t="s">
        <v>53</v>
      </c>
    </row>
    <row r="42" spans="1:8" ht="14.25">
      <c r="A42" t="s">
        <v>45</v>
      </c>
      <c r="B42">
        <v>4</v>
      </c>
      <c r="C42">
        <v>4</v>
      </c>
      <c r="D42">
        <v>4</v>
      </c>
      <c r="E42">
        <v>2.5</v>
      </c>
      <c r="F42">
        <v>0</v>
      </c>
      <c r="G42">
        <f t="shared" si="0"/>
        <v>14.5</v>
      </c>
      <c r="H42" t="s">
        <v>52</v>
      </c>
    </row>
    <row r="43" spans="1:8" ht="14.25">
      <c r="A43" t="s">
        <v>46</v>
      </c>
      <c r="B43">
        <v>2</v>
      </c>
      <c r="C43">
        <v>4</v>
      </c>
      <c r="D43">
        <v>4</v>
      </c>
      <c r="E43">
        <v>3</v>
      </c>
      <c r="F43">
        <v>0</v>
      </c>
      <c r="G43">
        <f t="shared" si="0"/>
        <v>13</v>
      </c>
      <c r="H43" t="s">
        <v>53</v>
      </c>
    </row>
    <row r="48" spans="1:7" ht="14.25">
      <c r="A48" t="s">
        <v>47</v>
      </c>
      <c r="B48">
        <f>SUM(B2:B43)/COUNTIF($G2:$G43,"&gt;0")</f>
        <v>3.4393939393939394</v>
      </c>
      <c r="C48">
        <f>SUM(C2:C43)/COUNTIF($G2:$G43,"&gt;0")</f>
        <v>3.4696969696969697</v>
      </c>
      <c r="D48">
        <f>SUM(D2:D43)/COUNTIF($G2:$G43,"&gt;0")</f>
        <v>3.196969696969697</v>
      </c>
      <c r="E48">
        <f>SUM(E2:E43)/COUNTIF($G2:$G43,"&gt;0")</f>
        <v>2.8333333333333335</v>
      </c>
      <c r="F48">
        <f>SUM(F2:F43)/COUNTIF($G2:$G43,"&gt;0")</f>
        <v>0.7727272727272727</v>
      </c>
      <c r="G48">
        <f>SUM(G2:G43)/COUNTIF($G2:$G43,"&gt;0")</f>
        <v>13.712121212121213</v>
      </c>
    </row>
    <row r="49" spans="1:7" ht="14.25">
      <c r="A49" t="s">
        <v>55</v>
      </c>
      <c r="B49">
        <f>SUMIF($H2:$H43,"=A",B2:B43)/COUNTIF($H2:$H43,"=A")</f>
        <v>3.4285714285714284</v>
      </c>
      <c r="C49">
        <f>SUMIF($H2:$H43,"=A",C2:C43)/COUNTIF($H2:$H43,"=A")</f>
        <v>3.0714285714285716</v>
      </c>
      <c r="D49">
        <f>SUMIF($H2:$H43,"=A",D2:D43)/COUNTIF($H2:$H43,"=A")</f>
        <v>3.4285714285714284</v>
      </c>
      <c r="E49">
        <f>SUMIF($H2:$H43,"=A",E2:E43)/COUNTIF($H2:$H43,"=A")</f>
        <v>3.142857142857143</v>
      </c>
      <c r="F49">
        <f>SUMIF($H2:$H43,"=A",F2:F43)/COUNTIF($H2:$H43,"=A")</f>
        <v>0.5714285714285714</v>
      </c>
      <c r="G49">
        <f>SUMIF($H2:$H43,"=A",G2:G43)/COUNTIF($H2:$H43,"=A")</f>
        <v>13.642857142857142</v>
      </c>
    </row>
    <row r="50" spans="1:7" ht="14.25">
      <c r="A50" t="s">
        <v>56</v>
      </c>
      <c r="B50">
        <f>SUMIF($H2:$H43,"=B",B2:B43)/COUNTIF($H2:$H43,"=B")</f>
        <v>3</v>
      </c>
      <c r="C50">
        <f>SUMIF($H2:$H43,"=B",C2:C43)/COUNTIF($H2:$H43,"=B")</f>
        <v>3.5</v>
      </c>
      <c r="D50">
        <f>SUMIF($H2:$H43,"=B",D2:D43)/COUNTIF($H2:$H43,"=B")</f>
        <v>2.2857142857142856</v>
      </c>
      <c r="E50">
        <f>SUMIF($H2:$H43,"=B",E2:E43)/COUNTIF($H2:$H43,"=B")</f>
        <v>2.7142857142857144</v>
      </c>
      <c r="F50">
        <f>SUMIF($H2:$H43,"=B",F2:F43)/COUNTIF($H2:$H43,"=B")</f>
        <v>1.2857142857142858</v>
      </c>
      <c r="G50">
        <f>SUMIF($H2:$H43,"=B",G2:G43)/COUNTIF($H2:$H43,"=B")</f>
        <v>12.785714285714286</v>
      </c>
    </row>
    <row r="51" spans="1:7" ht="14.25">
      <c r="A51" t="s">
        <v>57</v>
      </c>
      <c r="B51">
        <f>SUMIF($H2:$H43,"=C",B2:B43)/COUNTIF($H2:$H43,"=C")</f>
        <v>3.888888888888889</v>
      </c>
      <c r="C51">
        <f>SUMIF($H2:$H43,"=C",C2:C43)/COUNTIF($H2:$H43,"=C")</f>
        <v>4</v>
      </c>
      <c r="D51">
        <f>SUMIF($H2:$H43,"=C",D2:D43)/COUNTIF($H2:$H43,"=C")</f>
        <v>3.7222222222222223</v>
      </c>
      <c r="E51">
        <f>SUMIF($H2:$H43,"=C",E2:E43)/COUNTIF($H2:$H43,"=C")</f>
        <v>3.2222222222222223</v>
      </c>
      <c r="F51">
        <f>SUMIF($H2:$H43,"=C",F2:F43)/COUNTIF($H2:$H43,"=C")</f>
        <v>0.6111111111111112</v>
      </c>
      <c r="G51">
        <f>SUMIF($H2:$H43,"=C",G2:G43)/COUNTIF($H2:$H43,"=C")</f>
        <v>15.444444444444445</v>
      </c>
    </row>
    <row r="52" spans="1:7" ht="14.25">
      <c r="A52" t="s">
        <v>58</v>
      </c>
      <c r="B52">
        <f>SUMIF($H2:$H43,"=D",B2:B43)/COUNTIF($H2:$H43,"=D")</f>
        <v>4</v>
      </c>
      <c r="C52">
        <f>SUMIF($H2:$H43,"=D",C2:C43)/COUNTIF($H2:$H43,"=D")</f>
        <v>3.2142857142857144</v>
      </c>
      <c r="D52">
        <f>SUMIF($H2:$H43,"=D",D2:D43)/COUNTIF($H2:$H43,"=D")</f>
        <v>3.4285714285714284</v>
      </c>
      <c r="E52">
        <f>SUMIF($H2:$H43,"=D",E2:E43)/COUNTIF($H2:$H43,"=D")</f>
        <v>2.2142857142857144</v>
      </c>
      <c r="F52">
        <f>SUMIF($H2:$H43,"=D",F2:F43)/COUNTIF($H2:$H43,"=D")</f>
        <v>0.7142857142857143</v>
      </c>
      <c r="G52">
        <f>SUMIF($H2:$H43,"=D",G2:G43)/COUNTIF($H2:$H43,"=D")</f>
        <v>13.571428571428571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16" sqref="F16"/>
    </sheetView>
  </sheetViews>
  <sheetFormatPr defaultColWidth="11.421875" defaultRowHeight="12.75"/>
  <cols>
    <col min="1" max="1" width="18.7109375" style="0" customWidth="1"/>
    <col min="2" max="6" width="3.8515625" style="0" customWidth="1"/>
    <col min="7" max="16384" width="11.57421875" style="0" customWidth="1"/>
  </cols>
  <sheetData>
    <row r="1" spans="1:8" ht="14.25">
      <c r="A1" s="1"/>
      <c r="G1" t="s">
        <v>4</v>
      </c>
      <c r="H1" t="s">
        <v>48</v>
      </c>
    </row>
    <row r="2" spans="1:8" ht="14.25">
      <c r="A2" s="1" t="s">
        <v>5</v>
      </c>
      <c r="B2">
        <v>4</v>
      </c>
      <c r="C2">
        <v>3.5</v>
      </c>
      <c r="D2">
        <v>2.5</v>
      </c>
      <c r="E2">
        <v>4</v>
      </c>
      <c r="F2">
        <v>0</v>
      </c>
      <c r="G2">
        <f aca="true" t="shared" si="0" ref="G2:G43">SUM($B2:$F2)</f>
        <v>14</v>
      </c>
      <c r="H2" t="s">
        <v>59</v>
      </c>
    </row>
    <row r="3" spans="1:7" ht="14.25">
      <c r="A3" s="1" t="s">
        <v>6</v>
      </c>
      <c r="G3">
        <f t="shared" si="0"/>
        <v>0</v>
      </c>
    </row>
    <row r="4" spans="1:7" ht="14.25">
      <c r="A4" s="1" t="s">
        <v>7</v>
      </c>
      <c r="G4">
        <f t="shared" si="0"/>
        <v>0</v>
      </c>
    </row>
    <row r="5" spans="1:7" ht="14.25">
      <c r="A5" s="1" t="s">
        <v>8</v>
      </c>
      <c r="G5">
        <f t="shared" si="0"/>
        <v>0</v>
      </c>
    </row>
    <row r="6" spans="1:7" ht="14.25">
      <c r="A6" s="1" t="s">
        <v>9</v>
      </c>
      <c r="G6">
        <f t="shared" si="0"/>
        <v>0</v>
      </c>
    </row>
    <row r="7" spans="1:7" ht="14.25">
      <c r="A7" s="1" t="s">
        <v>10</v>
      </c>
      <c r="G7">
        <f t="shared" si="0"/>
        <v>0</v>
      </c>
    </row>
    <row r="8" spans="1:7" ht="14.25">
      <c r="A8" s="1" t="s">
        <v>11</v>
      </c>
      <c r="G8">
        <f t="shared" si="0"/>
        <v>0</v>
      </c>
    </row>
    <row r="9" spans="1:7" ht="14.25">
      <c r="A9" s="1" t="s">
        <v>12</v>
      </c>
      <c r="G9">
        <f t="shared" si="0"/>
        <v>0</v>
      </c>
    </row>
    <row r="10" spans="1:7" ht="14.25">
      <c r="A10" s="1" t="s">
        <v>13</v>
      </c>
      <c r="G10">
        <f t="shared" si="0"/>
        <v>0</v>
      </c>
    </row>
    <row r="11" spans="1:8" ht="14.25">
      <c r="A11" s="1" t="s">
        <v>14</v>
      </c>
      <c r="G11">
        <f t="shared" si="0"/>
        <v>0</v>
      </c>
      <c r="H11" s="5"/>
    </row>
    <row r="12" spans="1:7" ht="14.25">
      <c r="A12" s="1" t="s">
        <v>15</v>
      </c>
      <c r="G12">
        <f t="shared" si="0"/>
        <v>0</v>
      </c>
    </row>
    <row r="13" spans="1:7" ht="14.25">
      <c r="A13" s="1" t="s">
        <v>16</v>
      </c>
      <c r="G13">
        <f t="shared" si="0"/>
        <v>0</v>
      </c>
    </row>
    <row r="14" spans="1:7" ht="14.25">
      <c r="A14" s="1" t="s">
        <v>17</v>
      </c>
      <c r="G14">
        <f t="shared" si="0"/>
        <v>0</v>
      </c>
    </row>
    <row r="15" spans="1:8" ht="14.25">
      <c r="A15" s="1" t="s">
        <v>18</v>
      </c>
      <c r="B15">
        <v>1</v>
      </c>
      <c r="C15">
        <v>1</v>
      </c>
      <c r="D15">
        <v>1</v>
      </c>
      <c r="E15">
        <v>2</v>
      </c>
      <c r="F15">
        <v>0</v>
      </c>
      <c r="G15">
        <f t="shared" si="0"/>
        <v>5</v>
      </c>
      <c r="H15" t="s">
        <v>59</v>
      </c>
    </row>
    <row r="16" spans="1:7" ht="14.25">
      <c r="A16" s="1" t="s">
        <v>19</v>
      </c>
      <c r="G16">
        <f t="shared" si="0"/>
        <v>0</v>
      </c>
    </row>
    <row r="17" spans="1:7" ht="14.25">
      <c r="A17" s="1" t="s">
        <v>20</v>
      </c>
      <c r="G17">
        <f t="shared" si="0"/>
        <v>0</v>
      </c>
    </row>
    <row r="18" spans="1:7" ht="14.25">
      <c r="A18" s="1" t="s">
        <v>21</v>
      </c>
      <c r="G18">
        <f t="shared" si="0"/>
        <v>0</v>
      </c>
    </row>
    <row r="19" spans="1:8" ht="14.25">
      <c r="A19" t="s">
        <v>22</v>
      </c>
      <c r="B19">
        <v>4</v>
      </c>
      <c r="C19">
        <v>4</v>
      </c>
      <c r="D19">
        <v>4</v>
      </c>
      <c r="E19">
        <v>4</v>
      </c>
      <c r="F19">
        <v>2</v>
      </c>
      <c r="G19">
        <f t="shared" si="0"/>
        <v>18</v>
      </c>
      <c r="H19" t="s">
        <v>60</v>
      </c>
    </row>
    <row r="20" spans="1:7" ht="14.25">
      <c r="A20" t="s">
        <v>23</v>
      </c>
      <c r="G20">
        <f t="shared" si="0"/>
        <v>0</v>
      </c>
    </row>
    <row r="21" spans="1:7" ht="14.25">
      <c r="A21" t="s">
        <v>24</v>
      </c>
      <c r="G21">
        <f t="shared" si="0"/>
        <v>0</v>
      </c>
    </row>
    <row r="22" spans="1:7" ht="14.25">
      <c r="A22" t="s">
        <v>25</v>
      </c>
      <c r="G22">
        <f t="shared" si="0"/>
        <v>0</v>
      </c>
    </row>
    <row r="23" spans="1:8" ht="14.25">
      <c r="A23" t="s">
        <v>26</v>
      </c>
      <c r="B23">
        <v>1</v>
      </c>
      <c r="C23">
        <v>2</v>
      </c>
      <c r="D23">
        <v>4</v>
      </c>
      <c r="E23">
        <v>4</v>
      </c>
      <c r="F23">
        <v>0</v>
      </c>
      <c r="G23">
        <f t="shared" si="0"/>
        <v>11</v>
      </c>
      <c r="H23" t="s">
        <v>60</v>
      </c>
    </row>
    <row r="24" spans="1:7" ht="14.25">
      <c r="A24" t="s">
        <v>27</v>
      </c>
      <c r="G24">
        <f t="shared" si="0"/>
        <v>0</v>
      </c>
    </row>
    <row r="25" spans="1:7" ht="14.25">
      <c r="A25" t="s">
        <v>28</v>
      </c>
      <c r="G25">
        <f t="shared" si="0"/>
        <v>0</v>
      </c>
    </row>
    <row r="26" spans="1:8" ht="14.25">
      <c r="A26" t="s">
        <v>29</v>
      </c>
      <c r="B26">
        <v>1.5</v>
      </c>
      <c r="C26">
        <v>4</v>
      </c>
      <c r="D26">
        <v>4</v>
      </c>
      <c r="E26">
        <v>3.5</v>
      </c>
      <c r="F26">
        <v>0</v>
      </c>
      <c r="G26">
        <f t="shared" si="0"/>
        <v>13</v>
      </c>
      <c r="H26" t="s">
        <v>59</v>
      </c>
    </row>
    <row r="27" spans="1:7" ht="14.25">
      <c r="A27" t="s">
        <v>30</v>
      </c>
      <c r="G27">
        <f t="shared" si="0"/>
        <v>0</v>
      </c>
    </row>
    <row r="28" spans="1:7" ht="14.25">
      <c r="A28" t="s">
        <v>31</v>
      </c>
      <c r="G28">
        <f t="shared" si="0"/>
        <v>0</v>
      </c>
    </row>
    <row r="29" spans="1:7" ht="14.25">
      <c r="A29" t="s">
        <v>32</v>
      </c>
      <c r="G29">
        <f t="shared" si="0"/>
        <v>0</v>
      </c>
    </row>
    <row r="30" spans="1:7" ht="14.25">
      <c r="A30" t="s">
        <v>33</v>
      </c>
      <c r="G30">
        <f t="shared" si="0"/>
        <v>0</v>
      </c>
    </row>
    <row r="31" spans="1:7" ht="14.25">
      <c r="A31" t="s">
        <v>34</v>
      </c>
      <c r="G31">
        <f t="shared" si="0"/>
        <v>0</v>
      </c>
    </row>
    <row r="32" spans="1:7" ht="14.25">
      <c r="A32" t="s">
        <v>35</v>
      </c>
      <c r="G32">
        <f t="shared" si="0"/>
        <v>0</v>
      </c>
    </row>
    <row r="33" spans="1:8" ht="14.25">
      <c r="A33" t="s">
        <v>36</v>
      </c>
      <c r="B33">
        <v>1.5</v>
      </c>
      <c r="C33">
        <v>3</v>
      </c>
      <c r="D33">
        <v>3</v>
      </c>
      <c r="E33">
        <v>4</v>
      </c>
      <c r="F33">
        <v>0</v>
      </c>
      <c r="G33">
        <f t="shared" si="0"/>
        <v>11.5</v>
      </c>
      <c r="H33" t="s">
        <v>59</v>
      </c>
    </row>
    <row r="34" spans="1:7" ht="14.25">
      <c r="A34" t="s">
        <v>37</v>
      </c>
      <c r="G34">
        <f t="shared" si="0"/>
        <v>0</v>
      </c>
    </row>
    <row r="35" spans="1:7" ht="14.25">
      <c r="A35" t="s">
        <v>38</v>
      </c>
      <c r="G35">
        <f t="shared" si="0"/>
        <v>0</v>
      </c>
    </row>
    <row r="36" spans="1:8" ht="14.25">
      <c r="A36" t="s">
        <v>39</v>
      </c>
      <c r="B36">
        <v>0.5</v>
      </c>
      <c r="C36">
        <v>4</v>
      </c>
      <c r="D36">
        <v>0</v>
      </c>
      <c r="E36">
        <v>0</v>
      </c>
      <c r="F36">
        <v>0</v>
      </c>
      <c r="G36">
        <f t="shared" si="0"/>
        <v>4.5</v>
      </c>
      <c r="H36" t="s">
        <v>60</v>
      </c>
    </row>
    <row r="37" spans="1:7" ht="14.25">
      <c r="A37" t="s">
        <v>40</v>
      </c>
      <c r="G37">
        <f t="shared" si="0"/>
        <v>0</v>
      </c>
    </row>
    <row r="38" spans="1:7" ht="14.25">
      <c r="A38" t="s">
        <v>41</v>
      </c>
      <c r="G38">
        <f t="shared" si="0"/>
        <v>0</v>
      </c>
    </row>
    <row r="39" spans="1:7" ht="14.25">
      <c r="A39" t="s">
        <v>42</v>
      </c>
      <c r="G39">
        <f t="shared" si="0"/>
        <v>0</v>
      </c>
    </row>
    <row r="40" spans="1:8" ht="14.25">
      <c r="A40" t="s">
        <v>43</v>
      </c>
      <c r="B40">
        <v>0.5</v>
      </c>
      <c r="C40">
        <v>2</v>
      </c>
      <c r="D40">
        <v>1</v>
      </c>
      <c r="E40">
        <v>4</v>
      </c>
      <c r="F40">
        <v>0</v>
      </c>
      <c r="G40">
        <f t="shared" si="0"/>
        <v>7.5</v>
      </c>
      <c r="H40" t="s">
        <v>59</v>
      </c>
    </row>
    <row r="41" spans="1:7" ht="14.25">
      <c r="A41" t="s">
        <v>44</v>
      </c>
      <c r="G41">
        <f t="shared" si="0"/>
        <v>0</v>
      </c>
    </row>
    <row r="42" spans="1:7" ht="14.25">
      <c r="A42" t="s">
        <v>45</v>
      </c>
      <c r="G42">
        <f t="shared" si="0"/>
        <v>0</v>
      </c>
    </row>
    <row r="43" spans="1:8" ht="14.25">
      <c r="A43" t="s">
        <v>46</v>
      </c>
      <c r="B43">
        <v>2</v>
      </c>
      <c r="C43">
        <v>2</v>
      </c>
      <c r="D43">
        <v>2</v>
      </c>
      <c r="E43">
        <v>4</v>
      </c>
      <c r="F43">
        <v>0</v>
      </c>
      <c r="G43">
        <f t="shared" si="0"/>
        <v>10</v>
      </c>
      <c r="H43" t="s">
        <v>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2015-12-16T18:29:08Z</cp:lastPrinted>
  <dcterms:modified xsi:type="dcterms:W3CDTF">2019-01-06T06:44:41Z</dcterms:modified>
  <cp:category/>
  <cp:version/>
  <cp:contentType/>
  <cp:contentStatus/>
  <cp:revision>569</cp:revision>
</cp:coreProperties>
</file>